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agsmit.sharepoint.com/sites/V-RETI-Staff/Documenti condivisi/General/06 Piani di sviluppo/PdS 2025-2029/Descrizione interventi/Documenti invio ARERA/"/>
    </mc:Choice>
  </mc:AlternateContent>
  <xr:revisionPtr revIDLastSave="57" documentId="8_{9C6C190E-7581-40D1-AC9D-E400E93628E6}" xr6:coauthVersionLast="47" xr6:coauthVersionMax="47" xr10:uidLastSave="{5190047D-8A6C-46AD-AA8A-064887C583B3}"/>
  <bookViews>
    <workbookView xWindow="57492" yWindow="-108" windowWidth="29016" windowHeight="17496" xr2:uid="{00000000-000D-0000-FFFF-FFFF00000000}"/>
  </bookViews>
  <sheets>
    <sheet name="Foglio1" sheetId="1" r:id="rId1"/>
  </sheets>
  <definedNames>
    <definedName name="_xlnm._FilterDatabase" localSheetId="0" hidden="1">Foglio1!$A$1:$W$28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9" i="1" l="1"/>
  <c r="T3" i="1"/>
  <c r="T28" i="1" l="1"/>
  <c r="T4" i="1"/>
  <c r="V4" i="1" s="1"/>
  <c r="T5" i="1"/>
  <c r="V5" i="1" s="1"/>
  <c r="T6" i="1"/>
  <c r="V6" i="1" s="1"/>
  <c r="T7" i="1"/>
  <c r="V7" i="1" s="1"/>
  <c r="T8" i="1"/>
  <c r="V8" i="1" s="1"/>
  <c r="T9" i="1"/>
  <c r="V9" i="1" s="1"/>
  <c r="T10" i="1"/>
  <c r="V10" i="1" s="1"/>
  <c r="T12" i="1"/>
  <c r="V12" i="1" s="1"/>
  <c r="T13" i="1"/>
  <c r="V13" i="1" s="1"/>
  <c r="T14" i="1"/>
  <c r="V14" i="1" s="1"/>
  <c r="T15" i="1"/>
  <c r="V15" i="1" s="1"/>
  <c r="T16" i="1"/>
  <c r="V16" i="1" s="1"/>
  <c r="T17" i="1"/>
  <c r="V17" i="1" s="1"/>
  <c r="T18" i="1"/>
  <c r="V18" i="1" s="1"/>
  <c r="T19" i="1"/>
  <c r="V19" i="1" s="1"/>
  <c r="T20" i="1"/>
  <c r="V20" i="1" s="1"/>
  <c r="T21" i="1"/>
  <c r="V21" i="1" s="1"/>
  <c r="T22" i="1"/>
  <c r="V22" i="1" s="1"/>
  <c r="T23" i="1"/>
  <c r="T24" i="1"/>
  <c r="T25" i="1"/>
  <c r="T26" i="1"/>
  <c r="T27" i="1"/>
  <c r="V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tc={EFC16E81-3AAA-4215-A5F7-57E3D9441911}</author>
  </authors>
  <commentList>
    <comment ref="G19" authorId="0" shapeId="0" xr:uid="{EFC16E81-3AAA-4215-A5F7-57E3D9441911}">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Errore materiale rispetto alle schede piano: intervento non presente nei piani di sviluppo precedenti, ma era stato considerato nell'ambito dei piani delle infrastrutture ai sensi TIUF</t>
      </text>
    </comment>
  </commentList>
</comments>
</file>

<file path=xl/sharedStrings.xml><?xml version="1.0" encoding="utf-8"?>
<sst xmlns="http://schemas.openxmlformats.org/spreadsheetml/2006/main" count="340" uniqueCount="160">
  <si>
    <t>Codice intervento</t>
  </si>
  <si>
    <t>Nome Intervento</t>
  </si>
  <si>
    <t>Principale finalità intervento</t>
  </si>
  <si>
    <t>Area geografica</t>
  </si>
  <si>
    <t>Livello di tensione (AT, MT o BT)</t>
  </si>
  <si>
    <t>Descrizione dell'intervento</t>
  </si>
  <si>
    <t>Anno di pianificazione</t>
  </si>
  <si>
    <t>Data di avvio lavori</t>
  </si>
  <si>
    <t xml:space="preserve">Data di entrata in esercizio </t>
  </si>
  <si>
    <t xml:space="preserve">Stato dell'intervento </t>
  </si>
  <si>
    <t>Modifiche rilevanti intervenute rispetto all'ultima rendicontazione</t>
  </si>
  <si>
    <t>Avanzamento rispetto all'ultima rendicontazione</t>
  </si>
  <si>
    <t>Principale motivazione  ritardo/posticipazione/anticipazione</t>
  </si>
  <si>
    <t>Costi di investimento</t>
  </si>
  <si>
    <r>
      <rPr>
        <b/>
        <sz val="11"/>
        <color theme="1"/>
        <rFont val="Calibri"/>
        <family val="2"/>
        <scheme val="minor"/>
      </rPr>
      <t>Costo stimato annuo di esercizio (€)</t>
    </r>
    <r>
      <rPr>
        <sz val="11"/>
        <color theme="1"/>
        <rFont val="Calibri"/>
        <family val="2"/>
        <scheme val="minor"/>
      </rPr>
      <t xml:space="preserve"> Costi operativi annui da sostenere nei 25 anni successivi all'entrata in</t>
    </r>
  </si>
  <si>
    <t>Driver</t>
  </si>
  <si>
    <t>Investimento consuntivato cumulato al 31.12.n-1 (€) 2024</t>
  </si>
  <si>
    <t>Costo di investimento atteso n (€) 2025</t>
  </si>
  <si>
    <t>Costo di investimento atteso n+1 (€) 2026</t>
  </si>
  <si>
    <t>Costo di investimento atteso n+2 (€) 2027</t>
  </si>
  <si>
    <t>Costo di investimento atteso n+3 (€) 2028</t>
  </si>
  <si>
    <t>Costo di investimento atteso n+4 (€) 2029</t>
  </si>
  <si>
    <t>Costo di investimento totale atteso (€)</t>
  </si>
  <si>
    <t>Costo di investimento totale atteso da ultima rendicontazione  (€)</t>
  </si>
  <si>
    <t>Variazione costo rispetto ultima  rendicontazione(€)</t>
  </si>
  <si>
    <t>V-Reti - 2016 - 001</t>
  </si>
  <si>
    <t>Nuova CP Marangona</t>
  </si>
  <si>
    <r>
      <t xml:space="preserve">Hosting Capacity
LoadAbility
</t>
    </r>
    <r>
      <rPr>
        <sz val="11"/>
        <color theme="1"/>
        <rFont val="Calibri"/>
        <family val="2"/>
        <scheme val="minor"/>
      </rPr>
      <t xml:space="preserve">Resilienza </t>
    </r>
  </si>
  <si>
    <t>VR</t>
  </si>
  <si>
    <t>AT</t>
  </si>
  <si>
    <t>La CP prevede uno schema in entra-esce su linea in cavo 132kV di  Terna con due trasformazioni 132/20kV da 40MVA che alimentano, ciascuna, le due semi-sbarre 20kV.
La realizzazione di questa cabina primaria ha un duplice scopo:
- far fronte ai potenziali nuovi ed importanti insediamenti industriali previsti nell’area denominata “Marangona” e
- una più efficiente e sicura ripartizione dei carichi elettrici sottesi alle cabine primarie denominate Ric. Ovest e Ric. Sud.
L'iniziativa è stata appaltata nel 2022 e i lavori sono iniziati nel 2023.
Si prevede di completare l’opera nel 2026. A seguito dell'inizio dei lavori per la predisposizione dell'area si sono verificati dei rallentamenti dovuti a problemi di accesso all'area interessata e al ritrovamento di un ordigno bellico. Si trova inoltre in fase avanzata l’attività di interlocuzione con Terna per la realizzazione della connessione della CP sulla linea in cavo AT 132 kV di Terna.</t>
  </si>
  <si>
    <t>In costruzione</t>
  </si>
  <si>
    <t>Aumento dei costi che ritornano in linea" con la stima della rendicontazione PdS 2023/27</t>
  </si>
  <si>
    <t>Come da programma</t>
  </si>
  <si>
    <t>Covid, problemi contrattuali e autorizzazivi.
Ritrovamento ordigni bellici (n.2) nel corso del 2024 con conseguente stop dei lavori fino a completa bonifica dell'area.</t>
  </si>
  <si>
    <t>V-Reti - 2023 - 002</t>
  </si>
  <si>
    <t>Nuova CP Zona Industriale VI</t>
  </si>
  <si>
    <r>
      <t xml:space="preserve">Hosting Capacity
LoadAbility
</t>
    </r>
    <r>
      <rPr>
        <sz val="11"/>
        <color theme="1"/>
        <rFont val="Calibri"/>
        <family val="2"/>
        <scheme val="minor"/>
      </rPr>
      <t>Resilienza</t>
    </r>
  </si>
  <si>
    <t>VI</t>
  </si>
  <si>
    <t>Si tratta di una nouva CP da ubicare nella zona Ovest della Città di Vicenza che ha l'obiettivo di aumentare la disponibilità di potenza nella zona sud ovest della città ed, in particolare, nella zona idustriale.
La nuova CP migliorerà la maglaitura della rete aumentando la controalimentabilità delle altre CP esistenti e quindi incrementando la resilienza del sitema di distribuzione della Città di Vicenza.
La CP prevede uno schema in entra-esce su linea in cavo 132kV di  Terna con due trasformazioni 132/20kV da 40MVA che alimentano, ciascuna, le due semi-sbarre 20kV.</t>
  </si>
  <si>
    <t>&gt; 2029</t>
  </si>
  <si>
    <t>Pianificato</t>
  </si>
  <si>
    <t>Intervento rinviato a valle di interlocuzioni con il TSO</t>
  </si>
  <si>
    <t>In ritardo</t>
  </si>
  <si>
    <t>L'intervento è stato rinviato nel 2025 per ripianificazioni dovute a revisione delle priorità.</t>
  </si>
  <si>
    <t>V-Reti - 2018 - 003</t>
  </si>
  <si>
    <t>Rinnovo CP Campo Marzo - New Sez. 20kV</t>
  </si>
  <si>
    <t>MT</t>
  </si>
  <si>
    <t>L’iniziativa consiste nella realizzazione di:
-	un nuovo stallo AT a cui collegare una nuova trasformazione 132/20 kV da 40MVA 
-	un nuovo edificio in cui sviluppare tutto il nuovo reparto MT (quadro 20kV, quadri protezioni, sistema di telecontrollo, servizi ausiliari, ecc.)
- il rinnovo dell'attuale e vetusto quadro MT a 10 kV. 
L’iniziativa si inserisce nel contesto di un più ampio progetto che prevede il progressivo sviluppo della rete MT a 20 kV, con l’obiettivo di spostare progressivamente i carichi elettrici dalla rete 10 kV a quella a 20 kV.
Tutte le altre CP di V-RETI dell’Area di Verona sono ad oggi dotate di un doppio sistema di alimentazione 10 kV e 20 kV. Con l’implementazione del sistema 20 kV anche presso la CP Campo Marzo, sarà quindi possibile procedere verso l’obiettivo di cui sopra.</t>
  </si>
  <si>
    <t>Autorizzato e in fase di progettazione esecutiva</t>
  </si>
  <si>
    <t>L'intervento è stato rinviato nel tempo per ripianificazioni dovute a revisione delle priorità.
Importo complessivo variato per aumento dei costi e parziale errore di stima</t>
  </si>
  <si>
    <t>Covid, sopraggiunta potenziale interferenza con linee ad AV di RFI.
L'intervento è stato rinviato nel 2025 per ripianificazioni dovute a revisione delle priorità.</t>
  </si>
  <si>
    <t>V-Reti - 2023 - 004</t>
  </si>
  <si>
    <t>Rinnovo  CP area Vicenza</t>
  </si>
  <si>
    <t>Si tratta di 3 interventi.
1 - Un intervento è relativo al completamento della CP "Pace 2" inteso come costruzione di un nuovo edificio atto ad accogliere la sezione MT (attualmente “ospitata” in un container) e la realizzazione del secondo stallo di trasformazione 132/20 kV (da 40 MVA). Le varie autorizzazioni sono già state ottenute e i lavori sono partiti all’inizio del 2023. La conclusione è prevista per il 2026.
2 - Un secondo intervento riguarda la realizzazione di una nuova trasformazione 20/10kV in CP Fusinieri. L’intervento è stato concluso nel 2024
3 - Un terzo intervento riguarda la CP Pasubio con la creazione di una nuova autotrasformazione 20/10 kV da 20 MVA.
L’installazione e la messa in servizio della nuova macchine è stata completata nel 2024.</t>
  </si>
  <si>
    <t>In costruzione intervento 1
Completato intervento 2
Completato intervento 3</t>
  </si>
  <si>
    <t>Importo complessivo variato per aumento dei costi e parziale errore di stima.
L'intervento 1 è stato rinviato nel tempo per ripianificazioni dovute a revisione delle priorità.</t>
  </si>
  <si>
    <t>L'intervento  1 è stato rinviato nel 2025 per ripianificazioni dovute a revisione delle priorità.</t>
  </si>
  <si>
    <t>V-Reti - 2023 - 005</t>
  </si>
  <si>
    <t>Rinnovo Centri Satellite di VI</t>
  </si>
  <si>
    <t>Adeguamento impianti, impatto ambientale e sicurezza
Resilienza
Qualità tecnica</t>
  </si>
  <si>
    <t>Riguarda il rifacimento completo (parte elettrica e parte edile, dove necessario) dei seguenti Centri Satellite:
- CS Mentana (terminato metà 2024)
- CS Volpato (in fase di realizzazione)
- CS Ferretti (termine previsto nel 2028/2029)
- CS Levà degli Angeli (previsto dopo il 2029 dunque fuori orizzonte piano)
- CS San Biagio (previsto dopo il 2029 dunque fuori piano).
L'iniziativa completa i rifacimento di tutti i Centri Satellite dalla rete di distribuzine di Vicenza già iniziata alcuni anni orsono.</t>
  </si>
  <si>
    <t>Parte d'intervento è stato rinviato nel 2025 per ripianificazioni dovute a revisione delle priorità.
Importo complessivo ridotto per spostamento costi oltre l'arcopiano (cioè oltre il 2029)</t>
  </si>
  <si>
    <t>Parte dell'intervento rinviato nel 2025 per ripianificazioni dovute a revisione delle priorità.</t>
  </si>
  <si>
    <t>V-Reti - 2023 - 006</t>
  </si>
  <si>
    <t>Rinnovo CP Ric. Ovest - New Sez. 20kV</t>
  </si>
  <si>
    <t>L’iniziativa consiste nella realizzazione di:
-	un nuovo stallo AT a cui collegare una nuova trasformazione 132/20 kV da 40 MVA 
-	un nuovo edificio in cui realizzare l'ampliamento dell'esistete sezione 20 kV mediante un nuovo quadro blindato 20kV e relative apparecchiture ausiliarie.
L'iniziativa si rende necessaria per dare risposta alle ulteriuori necessità di potenza in zona dato che l'attuale impianto a 20kV non consente ulteriori ampliamenti.
Inoltre, la nuova trasformazione 132/20 kV, aumenterà la flessibilità d'esercizio e la resilienza affiancandosi all'attuale unica trasformazione 132/20 kV esistente.</t>
  </si>
  <si>
    <t>V-Reti - 2021 - 007</t>
  </si>
  <si>
    <t>Rinnovo CP Verona Est - Revamping QMT 10 e 20 kV</t>
  </si>
  <si>
    <t>L’iniziativa prevede la sostituzione completa dell’attuale quadro blindato MT (non protetto all’arco interno) con un moderno quadro protetto dagli effetti dell’arco interno, andando a rinnovare entrambe le sezioni 10 kV e 20kV.
Contestualmente è stato completamente rinnovato anche il parco protezioni e il sistema di supervisione di stazione.
L’attività si è conclusa nel 2024.</t>
  </si>
  <si>
    <t>Completato</t>
  </si>
  <si>
    <t>Importo complessivo variato per errore di stima</t>
  </si>
  <si>
    <t>NA</t>
  </si>
  <si>
    <t>V-Reti - ROLL - 008</t>
  </si>
  <si>
    <t>Rinnovo CP Verona e Vicenza- Revamping app. AT  impianti primari</t>
  </si>
  <si>
    <t>VR+VI</t>
  </si>
  <si>
    <r>
      <rPr>
        <b/>
        <sz val="11"/>
        <color theme="1"/>
        <rFont val="Calibri"/>
        <family val="2"/>
        <scheme val="minor"/>
      </rPr>
      <t>Intervento rutinario ("rolling")</t>
    </r>
    <r>
      <rPr>
        <sz val="11"/>
        <color theme="1"/>
        <rFont val="Calibri"/>
        <family val="2"/>
        <scheme val="minor"/>
      </rPr>
      <t xml:space="preserve">
L’iniziativa riguarda il progressivo processo di rinnovo delle principali apparecchiature AT presenti nelle stazioni elettriche man mano che queste invecchiano o perdono di affidabilità. Gli interventi, che consistono in manutenzioni di tipo straordinario e/o sostituzioni, riguardano principalmente gli interruttori, i sezionatori, i TA e i TV più datati.
Ricadono all'interno dell'iniziativa anche le manutenzioni starordinarie a qudri blindati MT, trasformatori di potenza, protezioni elettriche, ecc.
L’obiettivo è di mantenere l’efficienza e la sicurezza degli impianti.</t>
    </r>
  </si>
  <si>
    <t>Nessuna</t>
  </si>
  <si>
    <t xml:space="preserve">V-Reti - 2021 - 009
</t>
  </si>
  <si>
    <t>Rinnovo CP - Sostituzione trasformatori AT/MT</t>
  </si>
  <si>
    <t>Hosting Capacity
LoadAbility
Adeguamento impianti, impatto ambientale e sicurezza</t>
  </si>
  <si>
    <r>
      <t xml:space="preserve">L’iniziativa riguarda la progressiva sostituzione delle macchine AT/MT più datate che presentano maggiori perdite elettriche rispetto quelle di nuova generazione e non sono più adatte ad un sicuro e corretto servizio di distribuzione e trasporto dell’energia verso l’utenza e fra le stazioni stesse.
</t>
    </r>
    <r>
      <rPr>
        <b/>
        <sz val="11"/>
        <color theme="1"/>
        <rFont val="Calibri"/>
        <family val="2"/>
        <scheme val="minor"/>
      </rPr>
      <t>Nel 2024</t>
    </r>
    <r>
      <rPr>
        <sz val="11"/>
        <color theme="1"/>
        <rFont val="Calibri"/>
        <family val="2"/>
        <scheme val="minor"/>
      </rPr>
      <t xml:space="preserve">
In </t>
    </r>
    <r>
      <rPr>
        <b/>
        <sz val="11"/>
        <color theme="1"/>
        <rFont val="Calibri"/>
        <family val="2"/>
        <scheme val="minor"/>
      </rPr>
      <t>stazione Tombetta</t>
    </r>
    <r>
      <rPr>
        <sz val="11"/>
        <color theme="1"/>
        <rFont val="Calibri"/>
        <family val="2"/>
        <scheme val="minor"/>
      </rPr>
      <t xml:space="preserve">, è stato installato un nuovo trasformatore TR 36 50/10-20 kV da 30MVA (40MVA in ONAF) in sostituzione dell'obsoleto TR 36 da 20MVA.
</t>
    </r>
    <r>
      <rPr>
        <b/>
        <sz val="11"/>
        <color theme="1"/>
        <rFont val="Calibri"/>
        <family val="2"/>
        <scheme val="minor"/>
      </rPr>
      <t>Nel 2025</t>
    </r>
    <r>
      <rPr>
        <sz val="11"/>
        <color theme="1"/>
        <rFont val="Calibri"/>
        <family val="2"/>
        <scheme val="minor"/>
      </rPr>
      <t xml:space="preserve">
in </t>
    </r>
    <r>
      <rPr>
        <b/>
        <sz val="11"/>
        <color theme="1"/>
        <rFont val="Calibri"/>
        <family val="2"/>
        <scheme val="minor"/>
      </rPr>
      <t>stazione Ricevitrice Nord</t>
    </r>
    <r>
      <rPr>
        <sz val="11"/>
        <color theme="1"/>
        <rFont val="Calibri"/>
        <family val="2"/>
        <scheme val="minor"/>
      </rPr>
      <t>, è prevista l'installazione  di:
- un nuovo TR 35 50/10-20 kV da 40MVA in sostituzione dell’attuale e obsoleto TR 35 da 16-20 MVA.
- un nuovo TR 36 132/10-20 kV da 40MVA in sostituzione dell’attuale e obsoleto TR 36 da 20 MVA.
in</t>
    </r>
    <r>
      <rPr>
        <b/>
        <sz val="11"/>
        <color theme="1"/>
        <rFont val="Calibri"/>
        <family val="2"/>
        <scheme val="minor"/>
      </rPr>
      <t xml:space="preserve"> stazione Ricevitrice Sud</t>
    </r>
    <r>
      <rPr>
        <sz val="11"/>
        <color theme="1"/>
        <rFont val="Calibri"/>
        <family val="2"/>
        <scheme val="minor"/>
      </rPr>
      <t xml:space="preserve">, è previsto l'ordine di un trasformatore TR 37 132/10-20 kV da 40MVA da installare c/o la Ricevitrice Sud in sostituzione dell’attuale e obsoleto TR 37 da 20 MVA.
</t>
    </r>
    <r>
      <rPr>
        <b/>
        <sz val="11"/>
        <color theme="1"/>
        <rFont val="Calibri"/>
        <family val="2"/>
        <scheme val="minor"/>
      </rPr>
      <t>Nel 2027</t>
    </r>
    <r>
      <rPr>
        <sz val="11"/>
        <color theme="1"/>
        <rFont val="Calibri"/>
        <family val="2"/>
        <scheme val="minor"/>
      </rPr>
      <t xml:space="preserve">
per la stazione</t>
    </r>
    <r>
      <rPr>
        <b/>
        <sz val="11"/>
        <color theme="1"/>
        <rFont val="Calibri"/>
        <family val="2"/>
        <scheme val="minor"/>
      </rPr>
      <t xml:space="preserve"> Rievitrice Nord</t>
    </r>
    <r>
      <rPr>
        <sz val="11"/>
        <color theme="1"/>
        <rFont val="Calibri"/>
        <family val="2"/>
        <scheme val="minor"/>
      </rPr>
      <t xml:space="preserve">  è previsto l’ordine di un nuovo TR 32 132/10-20 kV da 40MVA (si tratta di una effettiva nuova trasformazione 132/20kV che andrà ad occupare lo stallo attualmente occupato dall’obsoleto TR 32 132/50kV che verrà dismesso).</t>
    </r>
  </si>
  <si>
    <t>Cancellato</t>
  </si>
  <si>
    <t>Importo complessivo variato per aumento dei costi e parziale errore di stima</t>
  </si>
  <si>
    <t>V-Reti - 2019 - 010</t>
  </si>
  <si>
    <t>Linee MT - Nuove linee MT da CP Marangona</t>
  </si>
  <si>
    <t>Hosting Capacity
LoadAbility
Resilienza</t>
  </si>
  <si>
    <t>L’iniziativa prevede la realizzazione di n. 7 nuove linee di media tensione a 20kV in partenza dalla nuova CP Marangona che si estenderanno verso nord e verso est interessando la “ZAI storica” di Verona ed estendendosi fino al quartiere di San Massimo.
Le varie linee, nei loro punti di confine, si interfacceranno con le atre linee a 20KV presenti sul territorio in modo da garantirne la controalimentabilità reciproca. Le varie linee avranno una portata massima teorica di circa 12MVA ciascuna.
L’estensione complessiva delle linee è di circa 30km cui corrisponde una lunghezza di nuovi cavidotti di circa 25km.
L’iniziativa è in fase avanzata di realizzazione per alcune linee e in fase di progettazione, finalizzata al superamento dell’iter autorizzativo, per le altre.</t>
  </si>
  <si>
    <t>In parte:
- in costruzione
- in autorizzazione
- autorizzato e in fase di progettazione esecutiva</t>
  </si>
  <si>
    <t xml:space="preserve">L'intervento è stato rinviato nel 2025 per ripianificazioni dovute a revisione delle priorità.
</t>
  </si>
  <si>
    <t>V-Reti - 2018 - 011</t>
  </si>
  <si>
    <t>Linee MT -Nuove dorsali 20kV CP Campo Marzo</t>
  </si>
  <si>
    <t xml:space="preserve">Hosting Capacity
LoadAbility
Resilienza
</t>
  </si>
  <si>
    <t>L’iniziativa prevede due nuove dorsali a 20kV in partenza dalla nuova sezione 20 kV di CP Campo Marzo in fase di progettazione. 
La prima dorsale, lunga circa 4,5 km e realizzata completamente in cavo interrato, attraversato il fiume Adige all’altezza della loc. Boschetto, si spingerà verso sud penetrando nel quartiere di Borgo Roma e raggiungendo l’Ospedale Policlinico in corrispondenza di una nuova cabina (di consegna MT, trasformazione MT/BT e smistamento) dove si interfaccerà con le linee che alimentano l’ospedale provenienti da sud (LMT Policlinico da Ric. Sud e LMT Feeder ZAI da CP Sorio di e-distribuzione).
L’obiettivo è di aumentare sicurezza e affidabilità dell servizio all’Ospedale Policlinico di Borgo Roma.
La seconda dorsale, lunga circa 5,5 km e anch’essa realizzata completamente in cavo interrato, attraversato il fiume Adige all’altezza della loc. Boschetto, si spingerà verso ovest penetrando nella ZAI storica per raggiungere l’incrocio tra via Francia e via Belgio in una nuova cabina di smistamento, ove:
- si interfaccerà con una o più linee provenienti dalla nuova CP Marangona;
- fornirà, mediante autotrasformazione 20/10 kV, contro-alimentazione alle “code” di tre dorsali a 10kV afferenti all’attuale cs Asco ZAI.</t>
  </si>
  <si>
    <t>&gt;2029</t>
  </si>
  <si>
    <t>L'intervento non si è ancora concretizzato per problematiche di natura tecnica circa la soluzione per l'attraversamento del fiume Adige.
Nel 2025, l'intervento è stato rinviato per ripianificazioni dovute a revisione delle priorità.</t>
  </si>
  <si>
    <t>Problemi di natura tecnica circa la soluzione tecnica per l'attraversamento del fiume Adige.
L'intervento è stato rinviato nel 2025 per ripianificazioni dovute a revisione delle priorità.</t>
  </si>
  <si>
    <t>V-Reti - 2021 - 012</t>
  </si>
  <si>
    <t>Linee MT - Nuove dorsali 20kV Ric. Sud x B/G/H</t>
  </si>
  <si>
    <t>L’iniziativa prevede una nuova infrastruttura (canalizzazioni e, al momento, una nuova linea MT a 20kV) che partendo dall’impianto primario Ricevitrice Sud percorre via Mezzacampagna fino al canale Milani e poi piega verso nord su area ex Biasi, attraversa l’autostrada A4 e giunge in zona “Forte Tomba” in prossimità dell’Ospedale Policlinico di Borgo Roma.
Nell'infrastruttura prenderà posta la LMT Aptuit.
Inoltre prevede una nuova LMT (LMT Fleming) che partedo dalla Ric. Sud percorre via Fleming e si interfaccia con la LMT Aptuit.
L’intervento ha lo scopo di:
a) sviluppare la rete 20kV in una zona di espansione ad est della Ricevitrice Sud;
b) infrastrutturare e contribuire alla controalimentabilità del quartiere di Borgo Roma ed in particolare dell’Ospedale Policlinico;
c) superare la “barriera” dell’autostrada realizzando un “passaggio” sud-nord da sfruttare nel tempo.</t>
  </si>
  <si>
    <t>V-Reti - 2021 - 013</t>
  </si>
  <si>
    <t>Linee MT - Nuovo feeder 20 kV Ric.Nord-Grezzana</t>
  </si>
  <si>
    <t>L’iniziativa prevede la realizzazione di una nuova dorsale, dalla lunghezza di circa 10 km, che si svilupperà in direzione nord-sud utilizzando in parte (circa il 50%) canalizzazioni esistenti. 
È previsto di posare due cavi a 20kV, uno con funzione di feeder tra i due impianti primari e l’altro in grado di alimentare (da Ricevitrice Nord oppure da Stazione Grezzana) la sbarra 20 kV di una nuova cabina secondaria di trasformazione 20/10 kV e smistamento sulla cui sbarra 10 kV verrebbero “fatte vedere” tra loro le LMT a 10 kV Quinto e Rover (da Ricevitrice Nord), Marzana e Sezano (da Stazione Grezzana).
La nuova cabina di smistamento è previsto sia realizzata in località Quinto in una posizione il più possibile baricentrica rispetto ai carichi delle “dorsali congiungenti” LMT Quinto ÷ LMT Marzana e LMT Rover ÷ LMT Sezano.
L’obiettivo dell’intervento è creare un “mutuo soccorso” a 20 kV semplice, immediato e affidabile tra Stazione Grezzana e Ricevitrice Nord e di fornire una contro-alimentazione alle quattro LMT a 10 kV con l’infrastruttura a 20 kV.
L’intervento è stato assegnato ad impresa e stanno iniziando i primi lavori (marzo 2025).</t>
  </si>
  <si>
    <t>Problemi di natura tecnico - autorizzativo nell'elaborazione del progetto.
Nel 2025, l'intervento è stato maggiormente "diluito" nel tempo per per ripianificazioni dovute a revisione delle priorità.
Importo complessivo variato per aumento dei costi e parziale errore di stima</t>
  </si>
  <si>
    <t>Problemi di natura tecnico - autorizzativo nell'elaborazione del progetto.
Nel 2025, l'intervento è stato maggiormente "diluito" nel tempo per ripianificazioni dovute a revisione delle priorità.</t>
  </si>
  <si>
    <t>V-Reti - ROLL - 014</t>
  </si>
  <si>
    <t>Linee MT - Potenziamento LMT VR e VI</t>
  </si>
  <si>
    <r>
      <rPr>
        <b/>
        <sz val="11"/>
        <color theme="1"/>
        <rFont val="Calibri"/>
        <family val="2"/>
        <scheme val="minor"/>
      </rPr>
      <t>Intervento rutinario ("rolling")</t>
    </r>
    <r>
      <rPr>
        <sz val="11"/>
        <color theme="1"/>
        <rFont val="Calibri"/>
        <family val="2"/>
        <scheme val="minor"/>
      </rPr>
      <t xml:space="preserve">
L’iniziativa riguarda l’insieme di tutta una serie di interventi più o meno rilevanti sulla rete di media tensione relativi a:
- Estensioni e/o potenziamenti di rete derivanti da specifiche richieste “esterne” (p.e. preventivi di connessione, richieste di spostamento dell’elettrodotto)
- Estensioni di e/o potenziamenti di rete derivanti da valutazioni “interne” finalizzate al miglioramento dell’esercizio della rete stessa anche in relazione all’evoluzione di carichi
- Sostituzione di cavi vetusti
- Interramenti di linee aeree
L’iniziativa interessa entrambe le aree territoriali di Verona e Vicenza e assume carattere di continuità nel tempo sia nella fase di ottenimento delle autorizzazioni sia in fase realizzativa e di messa in servizio.</t>
    </r>
  </si>
  <si>
    <t>Evoluzione degli interventi pianificato nell'arcopiano.
Incremento dei costi</t>
  </si>
  <si>
    <t>V-Reti - ROLL - 015</t>
  </si>
  <si>
    <t>Cabine secondarie - Revamping e nuove cs VR e VI</t>
  </si>
  <si>
    <t>Hosting Capacity  
LoadAbility
Adeguamento impianti, impatto ambientale e sicurezza
Resilienza
Qualità tecnica</t>
  </si>
  <si>
    <r>
      <rPr>
        <b/>
        <sz val="11"/>
        <color theme="1"/>
        <rFont val="Calibri"/>
        <family val="2"/>
        <scheme val="minor"/>
      </rPr>
      <t>Intervento rutinario ("rolling")</t>
    </r>
    <r>
      <rPr>
        <sz val="11"/>
        <color theme="1"/>
        <rFont val="Calibri"/>
        <family val="2"/>
        <scheme val="minor"/>
      </rPr>
      <t xml:space="preserve">
L’iniziativa riguarda l’insieme degli interventi di:
- revamping totale o parziale delle cabine secondarie sia per quanto riguarda la parte elettromeccanica sia per quella edile
- potenziamento della capacità di trasformazione della cabina secondaria (mediante la sostituzione del trasformatore MT/BT e l’adeguamento del quadro di bassa tensione)
- realizzazione di nuove cabine di trasformazione, di fornitura MT, miste e di smistamento
Tali interventi sono in parte derivanti da valutazioni “interne” finalizzate al miglioramento della sicurezza degli operatori, delle prestazioni della rete e all’adeguamento tecnologico, in parte conseguenti all’obbligo di connessione di terzi alla rete di distribuzione.
L’iniziativa interessa entrambe le aree territoriali di Verona e Vicenza e assume carattere di continuità nel tempo 
sia nella fase di ottenimento delle autorizzazioni sia in fase realizzativa e di messa in servizio.</t>
    </r>
  </si>
  <si>
    <t>Parte d'intervento è stato rinviato nel 2025 per per ripianificazioni dovute a revisione delle priorità.</t>
  </si>
  <si>
    <t>V-Reti - ROLL - 016</t>
  </si>
  <si>
    <t>Linee BT - Potenziamento LBT VR e VI</t>
  </si>
  <si>
    <r>
      <rPr>
        <sz val="11"/>
        <color theme="1"/>
        <rFont val="Calibri"/>
        <family val="2"/>
        <scheme val="minor"/>
      </rPr>
      <t>Hosting Capacity
LoadAbility
Adeguamento impianti, impatto ambientale e sicurezza
Resilienza
Qualità tecnica</t>
    </r>
  </si>
  <si>
    <t>BT</t>
  </si>
  <si>
    <r>
      <rPr>
        <b/>
        <sz val="11"/>
        <color theme="1"/>
        <rFont val="Calibri"/>
        <family val="2"/>
        <scheme val="minor"/>
      </rPr>
      <t>Intervento rutinario ("rolling")</t>
    </r>
    <r>
      <rPr>
        <sz val="11"/>
        <color theme="1"/>
        <rFont val="Calibri"/>
        <family val="2"/>
        <scheme val="minor"/>
      </rPr>
      <t xml:space="preserve">
L’iniziativa riguarda l’insieme degli interventi sulla rete di bassa tensione relativi a:
- Estensioni e/o potenziamenti di rete derivanti da specifiche richieste “esterne” (p.e. preventivi di connessione, richieste di spostamento dell’elettrodotto)
- Estensioni di e/o potenziamenti di rete derivanti da valutazioni “interne” finalizzate al miglioramento dell’esercizio della rete stessa anche in relazione all’evoluzione di carichi
- Sostituzione di cavi vetusti
- Interramenti di linee aeree
L’iniziativa interessa entrambe le aree territoriali di Verona e Vicenza e assume carattere di continuità nel tempo sia nella fase di ottenimento delle autorizzazioni sia in fase realizzativa e di messa in servizio.</t>
    </r>
  </si>
  <si>
    <t>Parte d'intervento è stato rinviato nel 2025 per ripianificazioni dovute a revisione delle priorità.</t>
  </si>
  <si>
    <t>V-Reti - 2023 - 017</t>
  </si>
  <si>
    <t>Linee BT - Cambio tensione massivo LBT VR</t>
  </si>
  <si>
    <r>
      <rPr>
        <sz val="11"/>
        <color theme="1"/>
        <rFont val="Calibri"/>
        <family val="2"/>
        <scheme val="minor"/>
      </rPr>
      <t>Hosting Capacity
LoadAbility
Adeguamento impianti, impatto ambientale e sicurezza</t>
    </r>
  </si>
  <si>
    <t>L'iniziativa riguarda il rinnovo e il potenziamento della rete di distribuzione BT a 230V finalizzati al combio tensione a 400 V trifase.
L’intervento, di validità pluriennale, riguarda poco meno del 25 % (circa 38.000 POD) delle utenze presenti nel comune di Verona.
L’attività di “cambio tensione massivo” ha avuto inizio negli ultimi mesi del 2020 a seguito dell’assegnazione dei primi due lotti. A settembre 2023 sono stati assegnati complessivamente 7 lotti e negli anni prossimi proseguirà l’assegnazione di nuovi lotti. A settembre 2024 sono stati assegnati complessivamente 10 lotti e negli anni prossimi proseguirà l’assegnazione di nuovi lotti.</t>
  </si>
  <si>
    <t>L'intervento è stato "diluito" nel tempo per ripianificazioni dovute a revisione delle priorità.
Importo complessivo variato anche per aumento dei costi e parziale errore di stima</t>
  </si>
  <si>
    <t>V-Reti - 2023 - 018</t>
  </si>
  <si>
    <t>Linee MT - Resilienza rete VI</t>
  </si>
  <si>
    <t>Resilienza</t>
  </si>
  <si>
    <t>L'iniziativa riguarda tutta una serie di interventi sulla rete di distribuzione di media tensione del Comune di Vicenza volta all'aumento della resilienza così come previsto dalle Delibere ARERA.
Si tratta degli interventi di cui alla Deliberazione ARERA 1^ Dicembre 2020 500/2020/R/EEL "Interventi di incremento della resilienza delle reti di distribuzione dell'energia elettrica eleggibili a premi e/o penalità.
I vari interventi sono iniziati nel 2020 e ne è prevista la conclusione nel 2023.</t>
  </si>
  <si>
    <t>V-Reti - ROLL - 019</t>
  </si>
  <si>
    <t>Prese - Nuovi allacciamenti</t>
  </si>
  <si>
    <t>MT e BT</t>
  </si>
  <si>
    <r>
      <rPr>
        <b/>
        <sz val="11"/>
        <color theme="1"/>
        <rFont val="Calibri"/>
        <family val="2"/>
      </rPr>
      <t xml:space="preserve">Intervento routinario ("rolling")
</t>
    </r>
    <r>
      <rPr>
        <sz val="11"/>
        <color theme="1"/>
        <rFont val="Calibri"/>
        <family val="2"/>
      </rPr>
      <t>L'iniziativa riguarda la realizzazione di allacciamenti d'utenza su richiesta dei clienti finali.
A fronte dell'investimento è previsto un contributo da parte dei richiedenti secondo la regolazione vigente.</t>
    </r>
  </si>
  <si>
    <t>Nessuna - Modifiche non rilevanti e comunque coerenti con l'incertezza di una stima</t>
  </si>
  <si>
    <t>V-Reti - 2023 - 020</t>
  </si>
  <si>
    <t>Telecontrollo - Progetto ADMS</t>
  </si>
  <si>
    <t>Qualità Tecnica
Digitalizzazione, sistemi di telecomunicazione innovazione tecnologica</t>
  </si>
  <si>
    <t>L'iniziativa riguarda l'implementazione di un nuovo sistema software per la telconduzione della rete elettrica, che andrà a sostituire i due sistemi DMS attualmente in uso a Verona e Vicenza, in ottica di unificazione delle sale controllo.</t>
  </si>
  <si>
    <t>V-Reti - 2024 - 021</t>
  </si>
  <si>
    <t>Nuova CP Avesani</t>
  </si>
  <si>
    <t>Si tratta di una nuova CP da ubicare in zona Basso Acquar della Città di Verona che ha l'obiettivo di aumentare la disponibilità di potenza nella zona
Sud Est e nell'area del centro della città.
La nuova CP migliorerà la maglaitura della rete aumentando la controalimentabilità delle altre CP esistenti e quindi incrementando la resilienza del sitema di distribuzione della Città di Verona.
La CP prevede uno schema in derivazione secca da linea aerea AT a 50kV di V-reti con una  trasformazione 50/20kV da 25MVA.</t>
  </si>
  <si>
    <t>V-Reti - 2024 - 022</t>
  </si>
  <si>
    <t>Rinnovo CP - Estensione sbarra MT con "Centri Satellite Mobili" di
- Ric. Ovest
- Ric. Sud
- Tombetta</t>
  </si>
  <si>
    <t>Hosting Capacity
LoadAbility</t>
  </si>
  <si>
    <t>Trattasi di n. 3 "minicontainer" ciascuno costituito da una sezione MT costituita da n. 6 linee e da n.1 risalita,
Ciascun container andrà a costituire l'ampliamento di una corrispondente sbarra di media tensione di uno dei tre impianti primari sottostanti ovvero:
- Ric. Ovest
- Ric. Sud
- Tombetta</t>
  </si>
  <si>
    <t>V-Reti - 2025 - 025</t>
  </si>
  <si>
    <t>Rinnovo CP - Sostituzione trasformatore AT/MT TR 37 c/o Ricevitrice Sud</t>
  </si>
  <si>
    <t>L’iniziativa riguarda la progressiva sostituzione delle macchine AT/MT più datate che presentano maggiori perdite elettriche rispetto quelle di nuova generazione e non sono più adatte ad un sicuro e corretto servizio di distribuzione e trasporto dell’energia verso l’utenza e fra le stazioni stesse.
Nel 2025 è previsto l'ordine per l'apporovvigionamento di un nuovo TR 37 132/10-20 kV da 40MVA da installare c/o la Ric. Sud in sostituzione dell’attuale e obsoleto TR 37 da 20 MVA.</t>
  </si>
  <si>
    <t>V-Reti - 2025 - 026</t>
  </si>
  <si>
    <t>Rinnovo CP - Sostituzione trasformatore AT/MT TR 32 c/o Ricevitrice Nord</t>
  </si>
  <si>
    <t>L’iniziativa riguarda la progressiva sostituzione delle macchine AT/MT più datate che presentano maggiori perdite elettriche rispetto quelle di nuova generazione e non sono più adatte ad un sicuro e corretto servizio di distribuzione e trasporto dell’energia verso l’utenza e fra le stazioni stesse.
Nel 2027 per la stazione Rievitrice Nord  è previsto l’ordine di un nuovo TR 32 132/10-20 kV da 40MVA (si tratta di una effettiva nuova trasformazione 132/20kV che andrà ad occupare lo stallo attualmente occupato dall’obsoleto TR 32 132/50kV che verrà dismesso).</t>
  </si>
  <si>
    <t>V-Reti - 2025 - 027</t>
  </si>
  <si>
    <t>Rinnovo CP - Sostituzione trasformatore AT/MT TR 36 c/o Tombetta</t>
  </si>
  <si>
    <t>L’iniziativa riguarda la progressiva sostituzione delle macchine AT/MT più datate che presentano maggiori perdite elettriche rispetto quelle di nuova generazione e non sono più adatte ad un sicuro e corretto servizio di distribuzione e trasporto dell’energia verso l’utenza e fra le stazioni stesse.
Nel 2024 in stazione Tombetta, è stato installato un nuovo trasformatore TR 36 50/10-20 kV da 30MVA (40MVA in ONAF) in sostituzione dell'obsoleto TR 36 da 20MVA.</t>
  </si>
  <si>
    <t>V-Reti - 2025 - 028</t>
  </si>
  <si>
    <t>Linee MT - Variante LMT APTUIT e LMT FIERA per connessione FV SANTA CATERINA</t>
  </si>
  <si>
    <t>L'iniziativa prevede l'estensione delle linee di media tensione Aptuit e Fiera per consentire la connessione dell'impianto fotovoltaico Santa Caterina. Questo intervento ha l'obiettivo di migliorare la magliatura della rete nella zona interessata, aumentando la controalimentabilità della cabina primaria Tombetta. In questo modo, si incrementerà la resilienza del sistema di distribuzione della città di Verona. L'iniziativa riguarda l'area territoriale di Verona.</t>
  </si>
  <si>
    <t>V-Reti - 2025 - 029</t>
  </si>
  <si>
    <t>Rinnovo CP - Sostituzione trasformatore AT/MT TR 35 e TR 36 c/o Ricevitrice Nord</t>
  </si>
  <si>
    <t>L’iniziativa riguarda la progressiva sostituzione delle macchine AT/MT più datate che presentano maggiori perdite elettriche rispetto quelle di nuova generazione e non sono più adatte ad un sicuro e corretto servizio di distribuzione e trasporto dell’energia verso l’utenza e fra le stazioni stesse.
Nel 2025 è previsto in Ricevitrice Nord l'installazione di un nuovo TR 35 50/10-20 kV da 40MVA in sostituzione dell’attuale e obsoleto TR 35  da 20 MVA e di un nuovo TR 36 132/10-20 kV da 40MVA in sostituzione dell’attuale e obsoleto TR 36 da 20 MVA.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</si>
</sst>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color theme="1"/>
      <name val="Calibri"/>
      <family val="2"/>
    </font>
    <font>
      <b/>
      <sz val="11"/>
      <color theme="1"/>
      <name val="Calibri"/>
      <family val="2"/>
    </font>
    <font>
      <sz val="8"/>
      <name val="Calibri"/>
      <family val="2"/>
      <scheme val="minor"/>
    </font>
    <font>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C0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7">
    <xf numFmtId="0" fontId="0" fillId="0" borderId="0" xfId="0"/>
    <xf numFmtId="0" fontId="0" fillId="0" borderId="1" xfId="0"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wrapText="1"/>
    </xf>
    <xf numFmtId="0" fontId="0" fillId="0" borderId="5" xfId="0" applyBorder="1" applyAlignment="1">
      <alignment horizontal="center" vertical="center" wrapText="1"/>
    </xf>
    <xf numFmtId="3" fontId="0" fillId="0" borderId="5" xfId="0" applyNumberFormat="1" applyBorder="1" applyAlignment="1">
      <alignment horizontal="center" vertical="center" wrapText="1"/>
    </xf>
    <xf numFmtId="3" fontId="0" fillId="0" borderId="6" xfId="0" applyNumberFormat="1" applyBorder="1" applyAlignment="1">
      <alignment horizontal="center" vertical="center" wrapText="1"/>
    </xf>
    <xf numFmtId="0" fontId="1" fillId="3" borderId="1" xfId="0" applyFont="1" applyFill="1" applyBorder="1" applyAlignment="1">
      <alignment horizontal="center" vertical="center"/>
    </xf>
    <xf numFmtId="0" fontId="1" fillId="3" borderId="4" xfId="0" applyFont="1" applyFill="1" applyBorder="1" applyAlignment="1">
      <alignment horizontal="center" vertical="center"/>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left" vertical="center" wrapText="1"/>
    </xf>
    <xf numFmtId="0" fontId="0" fillId="0" borderId="5" xfId="0" applyBorder="1" applyAlignment="1">
      <alignment horizontal="left" vertical="center" wrapText="1"/>
    </xf>
    <xf numFmtId="0" fontId="2" fillId="0" borderId="1" xfId="0" applyFont="1" applyBorder="1" applyAlignment="1">
      <alignment horizontal="left" vertical="center" wrapText="1"/>
    </xf>
    <xf numFmtId="0" fontId="0" fillId="0" borderId="4" xfId="0" applyBorder="1" applyAlignment="1">
      <alignment horizontal="center" vertical="center" wrapText="1"/>
    </xf>
    <xf numFmtId="0" fontId="5" fillId="0" borderId="4" xfId="0" applyFont="1" applyBorder="1" applyAlignment="1">
      <alignment horizontal="left" vertical="center" wrapText="1"/>
    </xf>
    <xf numFmtId="3" fontId="0" fillId="0" borderId="4" xfId="0" applyNumberFormat="1" applyBorder="1" applyAlignment="1">
      <alignment horizontal="center" vertical="center" wrapText="1"/>
    </xf>
    <xf numFmtId="0" fontId="0" fillId="0" borderId="1" xfId="0" applyBorder="1" applyAlignment="1">
      <alignment wrapText="1"/>
    </xf>
    <xf numFmtId="0" fontId="0" fillId="3" borderId="1" xfId="0"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2" borderId="1" xfId="0" applyFont="1" applyFill="1" applyBorder="1" applyAlignment="1">
      <alignment horizont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Gerelli Glauco Gabriele" id="{06E3A7C1-96C6-421A-AB5C-C9324164B92A}" userId="S::glauco.gerelli@v-reti.it::6b0009a8-c0da-4909-a652-48f12dd725d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9" dT="2024-02-05T09:22:41.34" personId="{06E3A7C1-96C6-421A-AB5C-C9324164B92A}" id="{EFC16E81-3AAA-4215-A5F7-57E3D9441911}">
    <text>Errore materiale rispetto alle schede piano: intervento non presente nei piani di sviluppo precedenti, ma era stato considerato nell'ambito dei piani delle infrastrutture ai sensi TIUF</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29"/>
  <sheetViews>
    <sheetView tabSelected="1" workbookViewId="0">
      <pane ySplit="2" topLeftCell="A21" activePane="bottomLeft" state="frozen"/>
      <selection pane="bottomLeft" activeCell="A25" sqref="A25"/>
    </sheetView>
  </sheetViews>
  <sheetFormatPr defaultRowHeight="14.4" x14ac:dyDescent="0.3"/>
  <cols>
    <col min="1" max="1" width="19.33203125" customWidth="1"/>
    <col min="2" max="2" width="28.44140625" customWidth="1"/>
    <col min="3" max="3" width="27.109375" customWidth="1"/>
    <col min="4" max="4" width="14.6640625" customWidth="1"/>
    <col min="5" max="5" width="19.33203125" customWidth="1"/>
    <col min="6" max="6" width="68.33203125" customWidth="1"/>
    <col min="7" max="7" width="16.109375" customWidth="1"/>
    <col min="8" max="8" width="13.33203125" customWidth="1"/>
    <col min="9" max="9" width="13.88671875" customWidth="1"/>
    <col min="10" max="10" width="13.33203125" customWidth="1"/>
    <col min="11" max="11" width="18.6640625" customWidth="1"/>
    <col min="12" max="12" width="21.109375" customWidth="1"/>
    <col min="13" max="13" width="25.44140625" customWidth="1"/>
    <col min="14" max="14" width="20.6640625" customWidth="1"/>
    <col min="15" max="15" width="15.33203125" customWidth="1"/>
    <col min="16" max="16" width="15" customWidth="1"/>
    <col min="17" max="17" width="15.6640625" customWidth="1"/>
    <col min="18" max="19" width="13.44140625" customWidth="1"/>
    <col min="20" max="20" width="12.5546875" customWidth="1"/>
    <col min="21" max="21" width="16.5546875" customWidth="1"/>
    <col min="22" max="22" width="18.5546875" customWidth="1"/>
    <col min="23" max="23" width="31.44140625" customWidth="1"/>
  </cols>
  <sheetData>
    <row r="1" spans="1:23" x14ac:dyDescent="0.3">
      <c r="A1" s="24" t="s">
        <v>0</v>
      </c>
      <c r="B1" s="24" t="s">
        <v>1</v>
      </c>
      <c r="C1" s="7" t="s">
        <v>2</v>
      </c>
      <c r="D1" s="24" t="s">
        <v>3</v>
      </c>
      <c r="E1" s="25" t="s">
        <v>4</v>
      </c>
      <c r="F1" s="24" t="s">
        <v>5</v>
      </c>
      <c r="G1" s="25" t="s">
        <v>6</v>
      </c>
      <c r="H1" s="25" t="s">
        <v>7</v>
      </c>
      <c r="I1" s="25" t="s">
        <v>8</v>
      </c>
      <c r="J1" s="25" t="s">
        <v>9</v>
      </c>
      <c r="K1" s="25" t="s">
        <v>10</v>
      </c>
      <c r="L1" s="25" t="s">
        <v>11</v>
      </c>
      <c r="M1" s="25" t="s">
        <v>12</v>
      </c>
      <c r="N1" s="26" t="s">
        <v>13</v>
      </c>
      <c r="O1" s="26"/>
      <c r="P1" s="26"/>
      <c r="Q1" s="26"/>
      <c r="R1" s="26"/>
      <c r="S1" s="26"/>
      <c r="T1" s="26"/>
      <c r="U1" s="26"/>
      <c r="V1" s="26"/>
      <c r="W1" s="23" t="s">
        <v>14</v>
      </c>
    </row>
    <row r="2" spans="1:23" ht="90.6" customHeight="1" x14ac:dyDescent="0.3">
      <c r="A2" s="24"/>
      <c r="B2" s="24"/>
      <c r="C2" s="8" t="s">
        <v>15</v>
      </c>
      <c r="D2" s="24"/>
      <c r="E2" s="25"/>
      <c r="F2" s="24"/>
      <c r="G2" s="25"/>
      <c r="H2" s="25"/>
      <c r="I2" s="25"/>
      <c r="J2" s="25"/>
      <c r="K2" s="25"/>
      <c r="L2" s="25"/>
      <c r="M2" s="25"/>
      <c r="N2" s="9" t="s">
        <v>16</v>
      </c>
      <c r="O2" s="9" t="s">
        <v>17</v>
      </c>
      <c r="P2" s="9" t="s">
        <v>18</v>
      </c>
      <c r="Q2" s="9" t="s">
        <v>19</v>
      </c>
      <c r="R2" s="9" t="s">
        <v>20</v>
      </c>
      <c r="S2" s="9" t="s">
        <v>21</v>
      </c>
      <c r="T2" s="9" t="s">
        <v>22</v>
      </c>
      <c r="U2" s="9" t="s">
        <v>23</v>
      </c>
      <c r="V2" s="10" t="s">
        <v>24</v>
      </c>
      <c r="W2" s="23"/>
    </row>
    <row r="3" spans="1:23" ht="201.6" x14ac:dyDescent="0.3">
      <c r="A3" s="1" t="s">
        <v>25</v>
      </c>
      <c r="B3" s="11" t="s">
        <v>26</v>
      </c>
      <c r="C3" s="1" t="s">
        <v>27</v>
      </c>
      <c r="D3" s="12" t="s">
        <v>28</v>
      </c>
      <c r="E3" s="1" t="s">
        <v>29</v>
      </c>
      <c r="F3" s="16" t="s">
        <v>30</v>
      </c>
      <c r="G3" s="1">
        <v>2016</v>
      </c>
      <c r="H3" s="1">
        <v>2021</v>
      </c>
      <c r="I3" s="1">
        <v>2026</v>
      </c>
      <c r="J3" s="1" t="s">
        <v>31</v>
      </c>
      <c r="K3" s="16" t="s">
        <v>32</v>
      </c>
      <c r="L3" s="1" t="s">
        <v>33</v>
      </c>
      <c r="M3" s="1" t="s">
        <v>34</v>
      </c>
      <c r="N3" s="2">
        <v>1372474.75</v>
      </c>
      <c r="O3" s="2">
        <v>1500000</v>
      </c>
      <c r="P3" s="2">
        <v>6300000</v>
      </c>
      <c r="Q3" s="2">
        <v>1000000</v>
      </c>
      <c r="R3" s="2">
        <v>0</v>
      </c>
      <c r="S3" s="2">
        <v>0</v>
      </c>
      <c r="T3" s="2">
        <f>SUM(N3:S3)</f>
        <v>10172474.75</v>
      </c>
      <c r="U3" s="3">
        <v>8768001</v>
      </c>
      <c r="V3" s="3">
        <f>T3-U3</f>
        <v>1404473.75</v>
      </c>
      <c r="W3" s="2">
        <v>102000</v>
      </c>
    </row>
    <row r="4" spans="1:23" ht="129.6" x14ac:dyDescent="0.3">
      <c r="A4" s="1" t="s">
        <v>35</v>
      </c>
      <c r="B4" s="11" t="s">
        <v>36</v>
      </c>
      <c r="C4" s="1" t="s">
        <v>37</v>
      </c>
      <c r="D4" s="12" t="s">
        <v>38</v>
      </c>
      <c r="E4" s="1" t="s">
        <v>29</v>
      </c>
      <c r="F4" s="16" t="s">
        <v>39</v>
      </c>
      <c r="G4" s="1">
        <v>2023</v>
      </c>
      <c r="H4" s="1" t="s">
        <v>40</v>
      </c>
      <c r="I4" s="1" t="s">
        <v>40</v>
      </c>
      <c r="J4" s="1" t="s">
        <v>41</v>
      </c>
      <c r="K4" s="16" t="s">
        <v>42</v>
      </c>
      <c r="L4" s="1" t="s">
        <v>43</v>
      </c>
      <c r="M4" s="1" t="s">
        <v>44</v>
      </c>
      <c r="N4" s="2">
        <v>11982.460000000001</v>
      </c>
      <c r="O4" s="2">
        <v>0</v>
      </c>
      <c r="P4" s="2">
        <v>0</v>
      </c>
      <c r="Q4" s="2">
        <v>0</v>
      </c>
      <c r="R4" s="2">
        <v>0</v>
      </c>
      <c r="S4" s="2">
        <v>400000</v>
      </c>
      <c r="T4" s="2">
        <f t="shared" ref="T4:T29" si="0">SUM(N4:S4)</f>
        <v>411982.46</v>
      </c>
      <c r="U4" s="3">
        <v>10000000</v>
      </c>
      <c r="V4" s="3">
        <f t="shared" ref="V4:V22" si="1">T4-U4</f>
        <v>-9588017.5399999991</v>
      </c>
      <c r="W4" s="2">
        <v>100000</v>
      </c>
    </row>
    <row r="5" spans="1:23" ht="187.2" x14ac:dyDescent="0.3">
      <c r="A5" s="1" t="s">
        <v>45</v>
      </c>
      <c r="B5" s="11" t="s">
        <v>46</v>
      </c>
      <c r="C5" s="1" t="s">
        <v>37</v>
      </c>
      <c r="D5" s="12" t="s">
        <v>28</v>
      </c>
      <c r="E5" s="1" t="s">
        <v>47</v>
      </c>
      <c r="F5" s="16" t="s">
        <v>48</v>
      </c>
      <c r="G5" s="1">
        <v>2018</v>
      </c>
      <c r="H5" s="1">
        <v>2025</v>
      </c>
      <c r="I5" s="1">
        <v>2029</v>
      </c>
      <c r="J5" s="1" t="s">
        <v>49</v>
      </c>
      <c r="K5" s="16" t="s">
        <v>50</v>
      </c>
      <c r="L5" s="1" t="s">
        <v>43</v>
      </c>
      <c r="M5" s="1" t="s">
        <v>51</v>
      </c>
      <c r="N5" s="2">
        <v>211980.3</v>
      </c>
      <c r="O5" s="2">
        <v>10000</v>
      </c>
      <c r="P5" s="2">
        <v>845000</v>
      </c>
      <c r="Q5" s="2">
        <v>500000</v>
      </c>
      <c r="R5" s="2">
        <v>1930000</v>
      </c>
      <c r="S5" s="2">
        <v>600000</v>
      </c>
      <c r="T5" s="2">
        <f t="shared" si="0"/>
        <v>4096980.3</v>
      </c>
      <c r="U5" s="3">
        <v>2545000</v>
      </c>
      <c r="V5" s="3">
        <f t="shared" si="1"/>
        <v>1551980.2999999998</v>
      </c>
      <c r="W5" s="2">
        <v>41000</v>
      </c>
    </row>
    <row r="6" spans="1:23" ht="216" x14ac:dyDescent="0.3">
      <c r="A6" s="1" t="s">
        <v>52</v>
      </c>
      <c r="B6" s="11" t="s">
        <v>53</v>
      </c>
      <c r="C6" s="1" t="s">
        <v>37</v>
      </c>
      <c r="D6" s="12" t="s">
        <v>38</v>
      </c>
      <c r="E6" s="1" t="s">
        <v>47</v>
      </c>
      <c r="F6" s="16" t="s">
        <v>54</v>
      </c>
      <c r="G6" s="1">
        <v>2023</v>
      </c>
      <c r="H6" s="1">
        <v>2023</v>
      </c>
      <c r="I6" s="1">
        <v>2026</v>
      </c>
      <c r="J6" s="1" t="s">
        <v>55</v>
      </c>
      <c r="K6" s="16" t="s">
        <v>56</v>
      </c>
      <c r="L6" s="1" t="s">
        <v>43</v>
      </c>
      <c r="M6" s="1" t="s">
        <v>57</v>
      </c>
      <c r="N6" s="2">
        <v>3916110</v>
      </c>
      <c r="O6" s="2">
        <v>1042000</v>
      </c>
      <c r="P6" s="2">
        <v>650000</v>
      </c>
      <c r="Q6" s="2">
        <v>120000</v>
      </c>
      <c r="R6" s="2">
        <v>0</v>
      </c>
      <c r="S6" s="2">
        <v>0</v>
      </c>
      <c r="T6" s="2">
        <f t="shared" si="0"/>
        <v>5728110</v>
      </c>
      <c r="U6" s="3">
        <v>3794000</v>
      </c>
      <c r="V6" s="3">
        <f t="shared" si="1"/>
        <v>1934110</v>
      </c>
      <c r="W6" s="2">
        <v>57000</v>
      </c>
    </row>
    <row r="7" spans="1:23" ht="158.4" x14ac:dyDescent="0.3">
      <c r="A7" s="1" t="s">
        <v>58</v>
      </c>
      <c r="B7" s="1" t="s">
        <v>59</v>
      </c>
      <c r="C7" s="1" t="s">
        <v>60</v>
      </c>
      <c r="D7" s="1" t="s">
        <v>38</v>
      </c>
      <c r="E7" s="1" t="s">
        <v>47</v>
      </c>
      <c r="F7" s="16" t="s">
        <v>61</v>
      </c>
      <c r="G7" s="1">
        <v>2023</v>
      </c>
      <c r="H7" s="1">
        <v>2023</v>
      </c>
      <c r="I7" s="1" t="s">
        <v>40</v>
      </c>
      <c r="J7" s="1" t="s">
        <v>31</v>
      </c>
      <c r="K7" s="16" t="s">
        <v>62</v>
      </c>
      <c r="L7" s="1" t="s">
        <v>43</v>
      </c>
      <c r="M7" s="1" t="s">
        <v>63</v>
      </c>
      <c r="N7" s="2">
        <v>692987.5</v>
      </c>
      <c r="O7" s="2">
        <v>500000</v>
      </c>
      <c r="P7" s="2">
        <v>590000</v>
      </c>
      <c r="Q7" s="2">
        <v>10000</v>
      </c>
      <c r="R7" s="2">
        <v>260000</v>
      </c>
      <c r="S7" s="2">
        <v>1040000</v>
      </c>
      <c r="T7" s="2">
        <f t="shared" si="0"/>
        <v>3092987.5</v>
      </c>
      <c r="U7" s="2">
        <v>4783000</v>
      </c>
      <c r="V7" s="2">
        <f t="shared" si="1"/>
        <v>-1690012.5</v>
      </c>
      <c r="W7" s="2">
        <v>46000</v>
      </c>
    </row>
    <row r="8" spans="1:23" ht="144" x14ac:dyDescent="0.3">
      <c r="A8" s="1" t="s">
        <v>64</v>
      </c>
      <c r="B8" s="1" t="s">
        <v>65</v>
      </c>
      <c r="C8" s="1" t="s">
        <v>37</v>
      </c>
      <c r="D8" s="1" t="s">
        <v>28</v>
      </c>
      <c r="E8" s="1" t="s">
        <v>47</v>
      </c>
      <c r="F8" s="16" t="s">
        <v>66</v>
      </c>
      <c r="G8" s="1">
        <v>2023</v>
      </c>
      <c r="H8" s="1">
        <v>2028</v>
      </c>
      <c r="I8" s="1">
        <v>2029</v>
      </c>
      <c r="J8" s="1" t="s">
        <v>41</v>
      </c>
      <c r="K8" s="16" t="s">
        <v>50</v>
      </c>
      <c r="L8" s="1" t="s">
        <v>43</v>
      </c>
      <c r="M8" s="1" t="s">
        <v>44</v>
      </c>
      <c r="N8" s="2">
        <v>2522.0100000000002</v>
      </c>
      <c r="O8" s="2">
        <v>20000</v>
      </c>
      <c r="P8" s="2">
        <v>0</v>
      </c>
      <c r="Q8" s="2">
        <v>0</v>
      </c>
      <c r="R8" s="2">
        <v>760000</v>
      </c>
      <c r="S8" s="2">
        <v>1900000</v>
      </c>
      <c r="T8" s="2">
        <f t="shared" si="0"/>
        <v>2682522.0099999998</v>
      </c>
      <c r="U8" s="2">
        <v>2400000</v>
      </c>
      <c r="V8" s="3">
        <f t="shared" si="1"/>
        <v>282522.00999999978</v>
      </c>
      <c r="W8" s="2">
        <v>30000</v>
      </c>
    </row>
    <row r="9" spans="1:23" ht="86.4" x14ac:dyDescent="0.3">
      <c r="A9" s="4" t="s">
        <v>67</v>
      </c>
      <c r="B9" s="13" t="s">
        <v>68</v>
      </c>
      <c r="C9" s="4" t="s">
        <v>60</v>
      </c>
      <c r="D9" s="14" t="s">
        <v>28</v>
      </c>
      <c r="E9" s="1" t="s">
        <v>47</v>
      </c>
      <c r="F9" s="17" t="s">
        <v>69</v>
      </c>
      <c r="G9" s="4">
        <v>2021</v>
      </c>
      <c r="H9" s="4">
        <v>2023</v>
      </c>
      <c r="I9" s="4">
        <v>2024</v>
      </c>
      <c r="J9" s="4" t="s">
        <v>70</v>
      </c>
      <c r="K9" s="17" t="s">
        <v>71</v>
      </c>
      <c r="L9" s="4" t="s">
        <v>33</v>
      </c>
      <c r="M9" s="4" t="s">
        <v>72</v>
      </c>
      <c r="N9" s="5">
        <v>1219071.9200000002</v>
      </c>
      <c r="O9" s="5">
        <v>0</v>
      </c>
      <c r="P9" s="5">
        <v>0</v>
      </c>
      <c r="Q9" s="5">
        <v>0</v>
      </c>
      <c r="R9" s="5">
        <v>0</v>
      </c>
      <c r="S9" s="5">
        <v>0</v>
      </c>
      <c r="T9" s="5">
        <f t="shared" si="0"/>
        <v>1219071.9200000002</v>
      </c>
      <c r="U9" s="6">
        <v>1131000</v>
      </c>
      <c r="V9" s="6">
        <f t="shared" si="1"/>
        <v>88071.920000000158</v>
      </c>
      <c r="W9" s="2">
        <v>12000</v>
      </c>
    </row>
    <row r="10" spans="1:23" ht="129.6" x14ac:dyDescent="0.3">
      <c r="A10" s="1" t="s">
        <v>73</v>
      </c>
      <c r="B10" s="11" t="s">
        <v>74</v>
      </c>
      <c r="C10" s="1" t="s">
        <v>60</v>
      </c>
      <c r="D10" s="12" t="s">
        <v>75</v>
      </c>
      <c r="E10" s="1" t="s">
        <v>29</v>
      </c>
      <c r="F10" s="16" t="s">
        <v>76</v>
      </c>
      <c r="G10" s="1">
        <v>2021</v>
      </c>
      <c r="H10" s="1" t="s">
        <v>72</v>
      </c>
      <c r="I10" s="1" t="s">
        <v>72</v>
      </c>
      <c r="J10" s="1" t="s">
        <v>31</v>
      </c>
      <c r="K10" s="16" t="s">
        <v>77</v>
      </c>
      <c r="L10" s="1" t="s">
        <v>33</v>
      </c>
      <c r="M10" s="1" t="s">
        <v>72</v>
      </c>
      <c r="N10" s="1" t="s">
        <v>72</v>
      </c>
      <c r="O10" s="2">
        <v>660000</v>
      </c>
      <c r="P10" s="2">
        <v>750000</v>
      </c>
      <c r="Q10" s="2">
        <v>500000</v>
      </c>
      <c r="R10" s="2">
        <v>500000</v>
      </c>
      <c r="S10" s="2">
        <v>500000</v>
      </c>
      <c r="T10" s="2">
        <f t="shared" si="0"/>
        <v>2910000</v>
      </c>
      <c r="U10" s="3">
        <v>2904000</v>
      </c>
      <c r="V10" s="3">
        <f t="shared" si="1"/>
        <v>6000</v>
      </c>
      <c r="W10" s="2">
        <v>29000</v>
      </c>
    </row>
    <row r="11" spans="1:23" ht="302.39999999999998" x14ac:dyDescent="0.3">
      <c r="A11" s="1" t="s">
        <v>78</v>
      </c>
      <c r="B11" s="1" t="s">
        <v>79</v>
      </c>
      <c r="C11" s="1" t="s">
        <v>80</v>
      </c>
      <c r="D11" s="1" t="s">
        <v>75</v>
      </c>
      <c r="E11" s="1" t="s">
        <v>29</v>
      </c>
      <c r="F11" s="16" t="s">
        <v>81</v>
      </c>
      <c r="G11" s="1">
        <v>2021</v>
      </c>
      <c r="H11" s="1">
        <v>2023</v>
      </c>
      <c r="I11" s="1">
        <v>2029</v>
      </c>
      <c r="J11" s="1" t="s">
        <v>82</v>
      </c>
      <c r="K11" s="16" t="s">
        <v>83</v>
      </c>
      <c r="L11" s="1" t="s">
        <v>82</v>
      </c>
      <c r="M11" s="1" t="s">
        <v>72</v>
      </c>
      <c r="N11" s="2">
        <v>1732808.02</v>
      </c>
      <c r="O11" s="2" t="s">
        <v>72</v>
      </c>
      <c r="P11" s="2" t="s">
        <v>72</v>
      </c>
      <c r="Q11" s="2" t="s">
        <v>72</v>
      </c>
      <c r="R11" s="2" t="s">
        <v>72</v>
      </c>
      <c r="S11" s="2" t="s">
        <v>72</v>
      </c>
      <c r="T11" s="2" t="s">
        <v>72</v>
      </c>
      <c r="U11" s="2" t="s">
        <v>72</v>
      </c>
      <c r="V11" s="2" t="s">
        <v>72</v>
      </c>
      <c r="W11" s="2" t="s">
        <v>72</v>
      </c>
    </row>
    <row r="12" spans="1:23" ht="158.4" x14ac:dyDescent="0.3">
      <c r="A12" s="1" t="s">
        <v>84</v>
      </c>
      <c r="B12" s="1" t="s">
        <v>85</v>
      </c>
      <c r="C12" s="1" t="s">
        <v>86</v>
      </c>
      <c r="D12" s="1" t="s">
        <v>28</v>
      </c>
      <c r="E12" s="1" t="s">
        <v>47</v>
      </c>
      <c r="F12" s="16" t="s">
        <v>87</v>
      </c>
      <c r="G12" s="1">
        <v>2019</v>
      </c>
      <c r="H12" s="1">
        <v>2023</v>
      </c>
      <c r="I12" s="1">
        <v>2029</v>
      </c>
      <c r="J12" s="1" t="s">
        <v>88</v>
      </c>
      <c r="K12" s="16" t="s">
        <v>89</v>
      </c>
      <c r="L12" s="1" t="s">
        <v>43</v>
      </c>
      <c r="M12" s="1" t="s">
        <v>44</v>
      </c>
      <c r="N12" s="2">
        <v>717623</v>
      </c>
      <c r="O12" s="2">
        <v>500000</v>
      </c>
      <c r="P12" s="2">
        <v>400000</v>
      </c>
      <c r="Q12" s="2">
        <v>1100000</v>
      </c>
      <c r="R12" s="2">
        <v>1510000</v>
      </c>
      <c r="S12" s="2">
        <v>3050000</v>
      </c>
      <c r="T12" s="2">
        <f t="shared" si="0"/>
        <v>7277623</v>
      </c>
      <c r="U12" s="2">
        <v>7042000</v>
      </c>
      <c r="V12" s="2">
        <f t="shared" si="1"/>
        <v>235623</v>
      </c>
      <c r="W12" s="2">
        <v>15000</v>
      </c>
    </row>
    <row r="13" spans="1:23" ht="259.2" x14ac:dyDescent="0.3">
      <c r="A13" s="1" t="s">
        <v>90</v>
      </c>
      <c r="B13" s="11" t="s">
        <v>91</v>
      </c>
      <c r="C13" s="1" t="s">
        <v>92</v>
      </c>
      <c r="D13" s="12" t="s">
        <v>28</v>
      </c>
      <c r="E13" s="1" t="s">
        <v>47</v>
      </c>
      <c r="F13" s="16" t="s">
        <v>93</v>
      </c>
      <c r="G13" s="1">
        <v>2018</v>
      </c>
      <c r="H13" s="1" t="s">
        <v>94</v>
      </c>
      <c r="I13" s="1" t="s">
        <v>94</v>
      </c>
      <c r="J13" s="1" t="s">
        <v>41</v>
      </c>
      <c r="K13" s="16" t="s">
        <v>95</v>
      </c>
      <c r="L13" s="1" t="s">
        <v>43</v>
      </c>
      <c r="M13" s="1" t="s">
        <v>96</v>
      </c>
      <c r="N13" s="2">
        <v>2089</v>
      </c>
      <c r="O13" s="2">
        <v>10000</v>
      </c>
      <c r="P13" s="2">
        <v>0</v>
      </c>
      <c r="Q13" s="2">
        <v>0</v>
      </c>
      <c r="R13" s="2">
        <v>0</v>
      </c>
      <c r="S13" s="2">
        <v>0</v>
      </c>
      <c r="T13" s="2">
        <f t="shared" si="0"/>
        <v>12089</v>
      </c>
      <c r="U13" s="2">
        <v>1102000</v>
      </c>
      <c r="V13" s="3">
        <f t="shared" si="1"/>
        <v>-1089911</v>
      </c>
      <c r="W13" s="2">
        <v>2000</v>
      </c>
    </row>
    <row r="14" spans="1:23" ht="201.6" x14ac:dyDescent="0.3">
      <c r="A14" s="4" t="s">
        <v>97</v>
      </c>
      <c r="B14" s="13" t="s">
        <v>98</v>
      </c>
      <c r="C14" s="1" t="s">
        <v>86</v>
      </c>
      <c r="D14" s="14" t="s">
        <v>28</v>
      </c>
      <c r="E14" s="1" t="s">
        <v>47</v>
      </c>
      <c r="F14" s="17" t="s">
        <v>99</v>
      </c>
      <c r="G14" s="4">
        <v>2021</v>
      </c>
      <c r="H14" s="4">
        <v>2020</v>
      </c>
      <c r="I14" s="4">
        <v>2024</v>
      </c>
      <c r="J14" s="4" t="s">
        <v>31</v>
      </c>
      <c r="K14" s="17" t="s">
        <v>83</v>
      </c>
      <c r="L14" s="4" t="s">
        <v>33</v>
      </c>
      <c r="M14" s="4" t="s">
        <v>72</v>
      </c>
      <c r="N14" s="5">
        <v>2917685.27</v>
      </c>
      <c r="O14" s="5">
        <v>150000</v>
      </c>
      <c r="P14" s="5">
        <v>50000</v>
      </c>
      <c r="Q14" s="5">
        <v>0</v>
      </c>
      <c r="R14" s="5">
        <v>0</v>
      </c>
      <c r="S14" s="5">
        <v>0</v>
      </c>
      <c r="T14" s="5">
        <f t="shared" si="0"/>
        <v>3117685.27</v>
      </c>
      <c r="U14" s="6">
        <v>2055000</v>
      </c>
      <c r="V14" s="6">
        <f t="shared" si="1"/>
        <v>1062685.27</v>
      </c>
      <c r="W14" s="2">
        <v>6000</v>
      </c>
    </row>
    <row r="15" spans="1:23" ht="244.8" x14ac:dyDescent="0.3">
      <c r="A15" s="1" t="s">
        <v>100</v>
      </c>
      <c r="B15" s="11" t="s">
        <v>101</v>
      </c>
      <c r="C15" s="1" t="s">
        <v>86</v>
      </c>
      <c r="D15" s="12" t="s">
        <v>28</v>
      </c>
      <c r="E15" s="1" t="s">
        <v>47</v>
      </c>
      <c r="F15" s="16" t="s">
        <v>102</v>
      </c>
      <c r="G15" s="1">
        <v>2021</v>
      </c>
      <c r="H15" s="1">
        <v>2020</v>
      </c>
      <c r="I15" s="1">
        <v>2028</v>
      </c>
      <c r="J15" s="1" t="s">
        <v>31</v>
      </c>
      <c r="K15" s="16" t="s">
        <v>103</v>
      </c>
      <c r="L15" s="1" t="s">
        <v>43</v>
      </c>
      <c r="M15" s="1" t="s">
        <v>104</v>
      </c>
      <c r="N15" s="2">
        <v>88718.41</v>
      </c>
      <c r="O15" s="2">
        <v>500000</v>
      </c>
      <c r="P15" s="2">
        <v>2200000</v>
      </c>
      <c r="Q15" s="2">
        <v>3000000</v>
      </c>
      <c r="R15" s="2">
        <v>340000</v>
      </c>
      <c r="S15" s="2">
        <v>0</v>
      </c>
      <c r="T15" s="2">
        <f t="shared" si="0"/>
        <v>6128718.4100000001</v>
      </c>
      <c r="U15" s="3">
        <v>2075000</v>
      </c>
      <c r="V15" s="3">
        <f t="shared" si="1"/>
        <v>4053718.41</v>
      </c>
      <c r="W15" s="2">
        <v>12000</v>
      </c>
    </row>
    <row r="16" spans="1:23" ht="187.2" x14ac:dyDescent="0.3">
      <c r="A16" s="1" t="s">
        <v>105</v>
      </c>
      <c r="B16" s="11" t="s">
        <v>106</v>
      </c>
      <c r="C16" s="1" t="s">
        <v>86</v>
      </c>
      <c r="D16" s="12" t="s">
        <v>75</v>
      </c>
      <c r="E16" s="1" t="s">
        <v>47</v>
      </c>
      <c r="F16" s="16" t="s">
        <v>107</v>
      </c>
      <c r="G16" s="1">
        <v>2019</v>
      </c>
      <c r="H16" s="1" t="s">
        <v>72</v>
      </c>
      <c r="I16" s="1" t="s">
        <v>72</v>
      </c>
      <c r="J16" s="1" t="s">
        <v>31</v>
      </c>
      <c r="K16" s="16" t="s">
        <v>108</v>
      </c>
      <c r="L16" s="1" t="s">
        <v>33</v>
      </c>
      <c r="M16" s="1" t="s">
        <v>72</v>
      </c>
      <c r="N16" s="1" t="s">
        <v>72</v>
      </c>
      <c r="O16" s="2">
        <v>6900000</v>
      </c>
      <c r="P16" s="2">
        <v>4113900</v>
      </c>
      <c r="Q16" s="2">
        <v>8425450</v>
      </c>
      <c r="R16" s="2">
        <v>4912700</v>
      </c>
      <c r="S16" s="2">
        <v>5634950</v>
      </c>
      <c r="T16" s="2">
        <f>SUM(N16:S16)</f>
        <v>29987000</v>
      </c>
      <c r="U16" s="3">
        <v>24160000</v>
      </c>
      <c r="V16" s="3">
        <f t="shared" si="1"/>
        <v>5827000</v>
      </c>
      <c r="W16" s="2">
        <v>62000</v>
      </c>
    </row>
    <row r="17" spans="1:23" ht="244.8" x14ac:dyDescent="0.3">
      <c r="A17" s="1" t="s">
        <v>109</v>
      </c>
      <c r="B17" s="11" t="s">
        <v>110</v>
      </c>
      <c r="C17" s="1" t="s">
        <v>111</v>
      </c>
      <c r="D17" s="12" t="s">
        <v>75</v>
      </c>
      <c r="E17" s="1" t="s">
        <v>47</v>
      </c>
      <c r="F17" s="16" t="s">
        <v>112</v>
      </c>
      <c r="G17" s="1">
        <v>2023</v>
      </c>
      <c r="H17" s="1" t="s">
        <v>72</v>
      </c>
      <c r="I17" s="1" t="s">
        <v>72</v>
      </c>
      <c r="J17" s="1" t="s">
        <v>31</v>
      </c>
      <c r="K17" s="16" t="s">
        <v>113</v>
      </c>
      <c r="L17" s="1" t="s">
        <v>33</v>
      </c>
      <c r="M17" s="1" t="s">
        <v>72</v>
      </c>
      <c r="N17" s="1" t="s">
        <v>72</v>
      </c>
      <c r="O17" s="2">
        <v>2000000</v>
      </c>
      <c r="P17" s="2">
        <v>2000000</v>
      </c>
      <c r="Q17" s="2">
        <v>2000000</v>
      </c>
      <c r="R17" s="2">
        <v>2000000</v>
      </c>
      <c r="S17" s="2">
        <v>2000000</v>
      </c>
      <c r="T17" s="2">
        <f t="shared" si="0"/>
        <v>10000000</v>
      </c>
      <c r="U17" s="3">
        <v>13591000</v>
      </c>
      <c r="V17" s="3">
        <f t="shared" si="1"/>
        <v>-3591000</v>
      </c>
      <c r="W17" s="2">
        <v>100000</v>
      </c>
    </row>
    <row r="18" spans="1:23" ht="172.8" x14ac:dyDescent="0.3">
      <c r="A18" s="1" t="s">
        <v>114</v>
      </c>
      <c r="B18" s="1" t="s">
        <v>115</v>
      </c>
      <c r="C18" s="1" t="s">
        <v>116</v>
      </c>
      <c r="D18" s="1" t="s">
        <v>75</v>
      </c>
      <c r="E18" s="1" t="s">
        <v>117</v>
      </c>
      <c r="F18" s="16" t="s">
        <v>118</v>
      </c>
      <c r="G18" s="1">
        <v>2023</v>
      </c>
      <c r="H18" s="1" t="s">
        <v>72</v>
      </c>
      <c r="I18" s="1" t="s">
        <v>72</v>
      </c>
      <c r="J18" s="1" t="s">
        <v>31</v>
      </c>
      <c r="K18" s="16" t="s">
        <v>119</v>
      </c>
      <c r="L18" s="1" t="s">
        <v>72</v>
      </c>
      <c r="M18" s="1" t="s">
        <v>72</v>
      </c>
      <c r="N18" s="1" t="s">
        <v>72</v>
      </c>
      <c r="O18" s="2">
        <v>2000000</v>
      </c>
      <c r="P18" s="2">
        <v>2000000</v>
      </c>
      <c r="Q18" s="2">
        <v>2000000</v>
      </c>
      <c r="R18" s="2">
        <v>2000000</v>
      </c>
      <c r="S18" s="2">
        <v>2000000</v>
      </c>
      <c r="T18" s="2">
        <f t="shared" si="0"/>
        <v>10000000</v>
      </c>
      <c r="U18" s="2">
        <v>18502000</v>
      </c>
      <c r="V18" s="2">
        <f t="shared" si="1"/>
        <v>-8502000</v>
      </c>
      <c r="W18" s="2">
        <v>20000</v>
      </c>
    </row>
    <row r="19" spans="1:23" ht="144" x14ac:dyDescent="0.3">
      <c r="A19" s="1" t="s">
        <v>120</v>
      </c>
      <c r="B19" s="11" t="s">
        <v>121</v>
      </c>
      <c r="C19" s="1" t="s">
        <v>122</v>
      </c>
      <c r="D19" s="12" t="s">
        <v>28</v>
      </c>
      <c r="E19" s="1" t="s">
        <v>117</v>
      </c>
      <c r="F19" s="16" t="s">
        <v>123</v>
      </c>
      <c r="G19" s="1">
        <v>2023</v>
      </c>
      <c r="H19" s="1">
        <v>2020</v>
      </c>
      <c r="I19" s="1">
        <v>2029</v>
      </c>
      <c r="J19" s="1" t="s">
        <v>31</v>
      </c>
      <c r="K19" s="16" t="s">
        <v>124</v>
      </c>
      <c r="L19" s="1" t="s">
        <v>72</v>
      </c>
      <c r="M19" s="1" t="s">
        <v>72</v>
      </c>
      <c r="N19" s="2">
        <v>5205148.74</v>
      </c>
      <c r="O19" s="2">
        <v>700000</v>
      </c>
      <c r="P19" s="2">
        <v>700000</v>
      </c>
      <c r="Q19" s="2">
        <v>700000</v>
      </c>
      <c r="R19" s="2">
        <v>700000</v>
      </c>
      <c r="S19" s="2">
        <v>700000</v>
      </c>
      <c r="T19" s="2">
        <f t="shared" si="0"/>
        <v>8705148.7400000002</v>
      </c>
      <c r="U19" s="2">
        <v>17490000</v>
      </c>
      <c r="V19" s="2">
        <f t="shared" si="1"/>
        <v>-8784851.2599999998</v>
      </c>
      <c r="W19" s="2">
        <v>32000</v>
      </c>
    </row>
    <row r="20" spans="1:23" ht="100.8" x14ac:dyDescent="0.3">
      <c r="A20" s="1" t="s">
        <v>125</v>
      </c>
      <c r="B20" s="11" t="s">
        <v>126</v>
      </c>
      <c r="C20" s="1" t="s">
        <v>127</v>
      </c>
      <c r="D20" s="12" t="s">
        <v>38</v>
      </c>
      <c r="E20" s="1" t="s">
        <v>47</v>
      </c>
      <c r="F20" s="16" t="s">
        <v>128</v>
      </c>
      <c r="G20" s="1">
        <v>2023</v>
      </c>
      <c r="H20" s="1">
        <v>2020</v>
      </c>
      <c r="I20" s="1">
        <v>2024</v>
      </c>
      <c r="J20" s="1" t="s">
        <v>70</v>
      </c>
      <c r="K20" s="16" t="s">
        <v>83</v>
      </c>
      <c r="L20" s="1" t="s">
        <v>72</v>
      </c>
      <c r="M20" s="1" t="s">
        <v>72</v>
      </c>
      <c r="N20" s="2">
        <v>3453204.21</v>
      </c>
      <c r="O20" s="2">
        <v>0</v>
      </c>
      <c r="P20" s="2">
        <v>0</v>
      </c>
      <c r="Q20" s="2">
        <v>0</v>
      </c>
      <c r="R20" s="2">
        <v>0</v>
      </c>
      <c r="S20" s="2">
        <v>0</v>
      </c>
      <c r="T20" s="2">
        <f t="shared" si="0"/>
        <v>3453204.21</v>
      </c>
      <c r="U20" s="2">
        <v>2444000</v>
      </c>
      <c r="V20" s="2">
        <f t="shared" si="1"/>
        <v>1009204.21</v>
      </c>
      <c r="W20" s="2">
        <v>17000</v>
      </c>
    </row>
    <row r="21" spans="1:23" ht="86.4" x14ac:dyDescent="0.3">
      <c r="A21" s="1" t="s">
        <v>129</v>
      </c>
      <c r="B21" s="11" t="s">
        <v>130</v>
      </c>
      <c r="C21" s="1" t="s">
        <v>122</v>
      </c>
      <c r="D21" s="12" t="s">
        <v>75</v>
      </c>
      <c r="E21" s="1" t="s">
        <v>131</v>
      </c>
      <c r="F21" s="18" t="s">
        <v>132</v>
      </c>
      <c r="G21" s="1">
        <v>2023</v>
      </c>
      <c r="H21" s="1" t="s">
        <v>72</v>
      </c>
      <c r="I21" s="1" t="s">
        <v>72</v>
      </c>
      <c r="J21" s="1" t="s">
        <v>31</v>
      </c>
      <c r="K21" s="16" t="s">
        <v>133</v>
      </c>
      <c r="L21" s="1" t="s">
        <v>72</v>
      </c>
      <c r="M21" s="1" t="s">
        <v>72</v>
      </c>
      <c r="N21" s="1" t="s">
        <v>72</v>
      </c>
      <c r="O21" s="2">
        <v>2400000</v>
      </c>
      <c r="P21" s="2">
        <v>2400000</v>
      </c>
      <c r="Q21" s="2">
        <v>2400000</v>
      </c>
      <c r="R21" s="2">
        <v>2400000</v>
      </c>
      <c r="S21" s="2">
        <v>2400000</v>
      </c>
      <c r="T21" s="2">
        <f t="shared" si="0"/>
        <v>12000000</v>
      </c>
      <c r="U21" s="2">
        <v>11045000</v>
      </c>
      <c r="V21" s="2">
        <f t="shared" si="1"/>
        <v>955000</v>
      </c>
      <c r="W21" s="2">
        <v>24000</v>
      </c>
    </row>
    <row r="22" spans="1:23" ht="72" x14ac:dyDescent="0.3">
      <c r="A22" s="1" t="s">
        <v>134</v>
      </c>
      <c r="B22" s="11" t="s">
        <v>135</v>
      </c>
      <c r="C22" s="1" t="s">
        <v>136</v>
      </c>
      <c r="D22" s="12" t="s">
        <v>75</v>
      </c>
      <c r="E22" s="1" t="s">
        <v>72</v>
      </c>
      <c r="F22" s="16" t="s">
        <v>137</v>
      </c>
      <c r="G22" s="1">
        <v>2023</v>
      </c>
      <c r="H22" s="1">
        <v>2021</v>
      </c>
      <c r="I22" s="1">
        <v>2025</v>
      </c>
      <c r="J22" s="1" t="s">
        <v>31</v>
      </c>
      <c r="K22" s="16" t="s">
        <v>133</v>
      </c>
      <c r="L22" s="1" t="s">
        <v>33</v>
      </c>
      <c r="M22" s="1" t="s">
        <v>72</v>
      </c>
      <c r="N22" s="2">
        <v>5168327</v>
      </c>
      <c r="O22" s="2">
        <v>5000000</v>
      </c>
      <c r="P22" s="2">
        <v>0</v>
      </c>
      <c r="Q22" s="2">
        <v>0</v>
      </c>
      <c r="R22" s="2">
        <v>0</v>
      </c>
      <c r="S22" s="2">
        <v>0</v>
      </c>
      <c r="T22" s="2">
        <f t="shared" si="0"/>
        <v>10168327</v>
      </c>
      <c r="U22" s="2">
        <v>8967000</v>
      </c>
      <c r="V22" s="2">
        <f t="shared" si="1"/>
        <v>1201327</v>
      </c>
      <c r="W22" s="2">
        <v>400000</v>
      </c>
    </row>
    <row r="23" spans="1:23" ht="115.2" x14ac:dyDescent="0.3">
      <c r="A23" s="1" t="s">
        <v>138</v>
      </c>
      <c r="B23" s="11" t="s">
        <v>139</v>
      </c>
      <c r="C23" s="1" t="s">
        <v>37</v>
      </c>
      <c r="D23" s="12" t="s">
        <v>28</v>
      </c>
      <c r="E23" s="1" t="s">
        <v>29</v>
      </c>
      <c r="F23" s="16" t="s">
        <v>140</v>
      </c>
      <c r="G23" s="1">
        <v>2025</v>
      </c>
      <c r="H23" s="1">
        <v>2029</v>
      </c>
      <c r="I23" s="1">
        <v>2031</v>
      </c>
      <c r="J23" s="1" t="s">
        <v>41</v>
      </c>
      <c r="K23" s="1" t="s">
        <v>72</v>
      </c>
      <c r="L23" s="1" t="s">
        <v>72</v>
      </c>
      <c r="M23" s="1" t="s">
        <v>72</v>
      </c>
      <c r="N23" s="1" t="s">
        <v>72</v>
      </c>
      <c r="O23" s="2">
        <v>0</v>
      </c>
      <c r="P23" s="2">
        <v>0</v>
      </c>
      <c r="Q23" s="2">
        <v>0</v>
      </c>
      <c r="R23" s="2">
        <v>0</v>
      </c>
      <c r="S23" s="2">
        <v>300000</v>
      </c>
      <c r="T23" s="2">
        <f t="shared" si="0"/>
        <v>300000</v>
      </c>
      <c r="U23" s="2" t="s">
        <v>72</v>
      </c>
      <c r="V23" s="2" t="s">
        <v>72</v>
      </c>
      <c r="W23" s="2">
        <v>8000</v>
      </c>
    </row>
    <row r="24" spans="1:23" ht="100.8" x14ac:dyDescent="0.3">
      <c r="A24" s="1" t="s">
        <v>141</v>
      </c>
      <c r="B24" s="16" t="s">
        <v>142</v>
      </c>
      <c r="C24" s="1" t="s">
        <v>143</v>
      </c>
      <c r="D24" s="1" t="s">
        <v>28</v>
      </c>
      <c r="E24" s="1" t="s">
        <v>29</v>
      </c>
      <c r="F24" s="16" t="s">
        <v>144</v>
      </c>
      <c r="G24" s="1">
        <v>2025</v>
      </c>
      <c r="H24" s="1">
        <v>2025</v>
      </c>
      <c r="I24" s="1">
        <v>2025</v>
      </c>
      <c r="J24" s="1" t="s">
        <v>41</v>
      </c>
      <c r="K24" s="1" t="s">
        <v>72</v>
      </c>
      <c r="L24" s="1" t="s">
        <v>72</v>
      </c>
      <c r="M24" s="1" t="s">
        <v>72</v>
      </c>
      <c r="N24" s="1" t="s">
        <v>72</v>
      </c>
      <c r="O24" s="2">
        <v>390000</v>
      </c>
      <c r="P24" s="2">
        <v>0</v>
      </c>
      <c r="Q24" s="2">
        <v>0</v>
      </c>
      <c r="R24" s="2">
        <v>0</v>
      </c>
      <c r="S24" s="2">
        <v>0</v>
      </c>
      <c r="T24" s="2">
        <f t="shared" si="0"/>
        <v>390000</v>
      </c>
      <c r="U24" s="2" t="s">
        <v>72</v>
      </c>
      <c r="V24" s="2" t="s">
        <v>72</v>
      </c>
      <c r="W24" s="2">
        <v>1000</v>
      </c>
    </row>
    <row r="25" spans="1:23" ht="100.8" x14ac:dyDescent="0.3">
      <c r="A25" s="1" t="s">
        <v>145</v>
      </c>
      <c r="B25" s="11" t="s">
        <v>146</v>
      </c>
      <c r="C25" s="1" t="s">
        <v>80</v>
      </c>
      <c r="D25" s="12" t="s">
        <v>28</v>
      </c>
      <c r="E25" s="1" t="s">
        <v>29</v>
      </c>
      <c r="F25" s="16" t="s">
        <v>147</v>
      </c>
      <c r="G25" s="1">
        <v>2025</v>
      </c>
      <c r="H25" s="1">
        <v>2028</v>
      </c>
      <c r="I25" s="1">
        <v>2028</v>
      </c>
      <c r="J25" s="1" t="s">
        <v>41</v>
      </c>
      <c r="K25" s="1" t="s">
        <v>72</v>
      </c>
      <c r="L25" s="1" t="s">
        <v>72</v>
      </c>
      <c r="M25" s="1" t="s">
        <v>72</v>
      </c>
      <c r="N25" s="2">
        <v>4775.25</v>
      </c>
      <c r="O25" s="2">
        <v>520000</v>
      </c>
      <c r="P25" s="2">
        <v>0</v>
      </c>
      <c r="Q25" s="2">
        <v>150000</v>
      </c>
      <c r="R25" s="2">
        <v>650000</v>
      </c>
      <c r="S25" s="2">
        <v>130000</v>
      </c>
      <c r="T25" s="2">
        <f t="shared" si="0"/>
        <v>1454775.25</v>
      </c>
      <c r="U25" s="2" t="s">
        <v>72</v>
      </c>
      <c r="V25" s="2" t="s">
        <v>72</v>
      </c>
      <c r="W25" s="2">
        <v>15000</v>
      </c>
    </row>
    <row r="26" spans="1:23" ht="115.2" x14ac:dyDescent="0.3">
      <c r="A26" s="1" t="s">
        <v>148</v>
      </c>
      <c r="B26" s="11" t="s">
        <v>149</v>
      </c>
      <c r="C26" s="1" t="s">
        <v>80</v>
      </c>
      <c r="D26" s="12" t="s">
        <v>28</v>
      </c>
      <c r="E26" s="1" t="s">
        <v>29</v>
      </c>
      <c r="F26" s="16" t="s">
        <v>150</v>
      </c>
      <c r="G26" s="1">
        <v>2025</v>
      </c>
      <c r="H26" s="1">
        <v>2028</v>
      </c>
      <c r="I26" s="1">
        <v>2028</v>
      </c>
      <c r="J26" s="1" t="s">
        <v>41</v>
      </c>
      <c r="K26" s="1" t="s">
        <v>72</v>
      </c>
      <c r="L26" s="1" t="s">
        <v>72</v>
      </c>
      <c r="M26" s="1" t="s">
        <v>72</v>
      </c>
      <c r="N26" s="2">
        <v>3425</v>
      </c>
      <c r="O26" s="2">
        <v>0</v>
      </c>
      <c r="P26" s="2">
        <v>0</v>
      </c>
      <c r="Q26" s="2">
        <v>150000</v>
      </c>
      <c r="R26" s="2">
        <v>1300000</v>
      </c>
      <c r="S26" s="2">
        <v>150000</v>
      </c>
      <c r="T26" s="2">
        <f t="shared" si="0"/>
        <v>1603425</v>
      </c>
      <c r="U26" s="2" t="s">
        <v>72</v>
      </c>
      <c r="V26" s="2" t="s">
        <v>72</v>
      </c>
      <c r="W26" s="2">
        <v>16000</v>
      </c>
    </row>
    <row r="27" spans="1:23" ht="100.8" x14ac:dyDescent="0.3">
      <c r="A27" s="1" t="s">
        <v>151</v>
      </c>
      <c r="B27" s="11" t="s">
        <v>152</v>
      </c>
      <c r="C27" s="1" t="s">
        <v>80</v>
      </c>
      <c r="D27" s="12" t="s">
        <v>28</v>
      </c>
      <c r="E27" s="1" t="s">
        <v>29</v>
      </c>
      <c r="F27" s="16" t="s">
        <v>153</v>
      </c>
      <c r="G27" s="1">
        <v>2025</v>
      </c>
      <c r="H27" s="1">
        <v>2023</v>
      </c>
      <c r="I27" s="1">
        <v>2024</v>
      </c>
      <c r="J27" s="1" t="s">
        <v>70</v>
      </c>
      <c r="K27" s="1" t="s">
        <v>72</v>
      </c>
      <c r="L27" s="1" t="s">
        <v>33</v>
      </c>
      <c r="M27" s="1" t="s">
        <v>72</v>
      </c>
      <c r="N27" s="2">
        <v>753413.48</v>
      </c>
      <c r="O27" s="2">
        <v>0</v>
      </c>
      <c r="P27" s="2">
        <v>0</v>
      </c>
      <c r="Q27" s="2">
        <v>0</v>
      </c>
      <c r="R27" s="2">
        <v>0</v>
      </c>
      <c r="S27" s="2">
        <v>0</v>
      </c>
      <c r="T27" s="2">
        <f t="shared" si="0"/>
        <v>753413.48</v>
      </c>
      <c r="U27" s="2" t="s">
        <v>72</v>
      </c>
      <c r="V27" s="2" t="s">
        <v>72</v>
      </c>
      <c r="W27" s="2">
        <v>8000</v>
      </c>
    </row>
    <row r="28" spans="1:23" ht="87" thickBot="1" x14ac:dyDescent="0.35">
      <c r="A28" s="1" t="s">
        <v>154</v>
      </c>
      <c r="B28" s="15" t="s">
        <v>155</v>
      </c>
      <c r="C28" s="1" t="s">
        <v>86</v>
      </c>
      <c r="D28" s="19" t="s">
        <v>28</v>
      </c>
      <c r="E28" s="19" t="s">
        <v>47</v>
      </c>
      <c r="F28" s="20" t="s">
        <v>156</v>
      </c>
      <c r="G28" s="19">
        <v>2024</v>
      </c>
      <c r="H28" s="19">
        <v>2025</v>
      </c>
      <c r="I28" s="19">
        <v>2026</v>
      </c>
      <c r="J28" s="19" t="s">
        <v>41</v>
      </c>
      <c r="K28" s="19" t="s">
        <v>72</v>
      </c>
      <c r="L28" s="19" t="s">
        <v>72</v>
      </c>
      <c r="M28" s="19" t="s">
        <v>72</v>
      </c>
      <c r="N28" s="21">
        <v>377.33</v>
      </c>
      <c r="O28" s="21">
        <v>200000</v>
      </c>
      <c r="P28" s="21">
        <v>778000</v>
      </c>
      <c r="Q28" s="21">
        <v>0</v>
      </c>
      <c r="R28" s="21">
        <v>0</v>
      </c>
      <c r="S28" s="21">
        <v>0</v>
      </c>
      <c r="T28" s="21">
        <f t="shared" si="0"/>
        <v>978377.33</v>
      </c>
      <c r="U28" s="21" t="s">
        <v>72</v>
      </c>
      <c r="V28" s="21" t="s">
        <v>72</v>
      </c>
      <c r="W28" s="21">
        <v>2000</v>
      </c>
    </row>
    <row r="29" spans="1:23" ht="115.8" thickBot="1" x14ac:dyDescent="0.35">
      <c r="A29" s="1" t="s">
        <v>157</v>
      </c>
      <c r="B29" s="15" t="s">
        <v>158</v>
      </c>
      <c r="C29" s="1" t="s">
        <v>80</v>
      </c>
      <c r="D29" s="1" t="s">
        <v>28</v>
      </c>
      <c r="E29" s="1" t="s">
        <v>29</v>
      </c>
      <c r="F29" s="22" t="s">
        <v>159</v>
      </c>
      <c r="G29" s="1">
        <v>2025</v>
      </c>
      <c r="H29" s="1">
        <v>2025</v>
      </c>
      <c r="I29" s="1">
        <v>2025</v>
      </c>
      <c r="J29" s="1" t="s">
        <v>31</v>
      </c>
      <c r="K29" s="1" t="s">
        <v>72</v>
      </c>
      <c r="L29" s="1" t="s">
        <v>72</v>
      </c>
      <c r="M29" s="1" t="s">
        <v>72</v>
      </c>
      <c r="N29" s="2">
        <v>1056783</v>
      </c>
      <c r="O29" s="2">
        <v>1450000</v>
      </c>
      <c r="P29" s="2">
        <v>230000</v>
      </c>
      <c r="Q29" s="2">
        <v>0</v>
      </c>
      <c r="R29" s="2">
        <v>0</v>
      </c>
      <c r="S29" s="2">
        <v>0</v>
      </c>
      <c r="T29" s="2">
        <f t="shared" si="0"/>
        <v>2736783</v>
      </c>
      <c r="U29" s="2" t="s">
        <v>72</v>
      </c>
      <c r="V29" s="2" t="s">
        <v>72</v>
      </c>
      <c r="W29" s="2">
        <v>27000</v>
      </c>
    </row>
  </sheetData>
  <autoFilter ref="A1:W28" xr:uid="{00000000-0001-0000-0000-000000000000}">
    <filterColumn colId="13" showButton="0"/>
    <filterColumn colId="14" showButton="0"/>
    <filterColumn colId="15" showButton="0"/>
    <filterColumn colId="16" showButton="0"/>
    <filterColumn colId="17" showButton="0"/>
    <filterColumn colId="18" showButton="0"/>
    <filterColumn colId="19" showButton="0"/>
    <filterColumn colId="20" showButton="0"/>
  </autoFilter>
  <mergeCells count="14">
    <mergeCell ref="W1:W2"/>
    <mergeCell ref="A1:A2"/>
    <mergeCell ref="B1:B2"/>
    <mergeCell ref="D1:D2"/>
    <mergeCell ref="E1:E2"/>
    <mergeCell ref="F1:F2"/>
    <mergeCell ref="G1:G2"/>
    <mergeCell ref="H1:H2"/>
    <mergeCell ref="I1:I2"/>
    <mergeCell ref="J1:J2"/>
    <mergeCell ref="K1:K2"/>
    <mergeCell ref="L1:L2"/>
    <mergeCell ref="M1:M2"/>
    <mergeCell ref="N1:V1"/>
  </mergeCells>
  <phoneticPr fontId="4" type="noConversion"/>
  <pageMargins left="0.70866141732283472" right="0.70866141732283472" top="0.74803149606299213" bottom="0.74803149606299213" header="0.31496062992125984" footer="0.31496062992125984"/>
  <pageSetup paperSize="8" scale="40"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898b92a-d416-4d6f-bf25-a6d216dd1abc">
      <Terms xmlns="http://schemas.microsoft.com/office/infopath/2007/PartnerControls"/>
    </lcf76f155ced4ddcb4097134ff3c332f>
    <TaxCatchAll xmlns="9ec367a3-c7fc-4e90-80d7-95ea418a17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8032364556C4649B9A00512132CA26C" ma:contentTypeVersion="13" ma:contentTypeDescription="Creare un nuovo documento." ma:contentTypeScope="" ma:versionID="b8ff76d4eeb568e8282ac417c6ad7c62">
  <xsd:schema xmlns:xsd="http://www.w3.org/2001/XMLSchema" xmlns:xs="http://www.w3.org/2001/XMLSchema" xmlns:p="http://schemas.microsoft.com/office/2006/metadata/properties" xmlns:ns2="7898b92a-d416-4d6f-bf25-a6d216dd1abc" xmlns:ns3="9ec367a3-c7fc-4e90-80d7-95ea418a1720" targetNamespace="http://schemas.microsoft.com/office/2006/metadata/properties" ma:root="true" ma:fieldsID="9c968bb950831ac0dd4c3bdc94ce4036" ns2:_="" ns3:_="">
    <xsd:import namespace="7898b92a-d416-4d6f-bf25-a6d216dd1abc"/>
    <xsd:import namespace="9ec367a3-c7fc-4e90-80d7-95ea418a172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98b92a-d416-4d6f-bf25-a6d216dd1a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Tag immagine" ma:readOnly="false" ma:fieldId="{5cf76f15-5ced-4ddc-b409-7134ff3c332f}" ma:taxonomyMulti="true" ma:sspId="e2e2d967-d9a6-419c-93c4-6281e3a24ee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ec367a3-c7fc-4e90-80d7-95ea418a1720" elementFormDefault="qualified">
    <xsd:import namespace="http://schemas.microsoft.com/office/2006/documentManagement/types"/>
    <xsd:import namespace="http://schemas.microsoft.com/office/infopath/2007/PartnerControls"/>
    <xsd:element name="SharedWithUsers" ma:index="1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Condiviso con dettagli" ma:internalName="SharedWithDetails" ma:readOnly="true">
      <xsd:simpleType>
        <xsd:restriction base="dms:Note">
          <xsd:maxLength value="255"/>
        </xsd:restriction>
      </xsd:simpleType>
    </xsd:element>
    <xsd:element name="TaxCatchAll" ma:index="17" nillable="true" ma:displayName="Taxonomy Catch All Column" ma:hidden="true" ma:list="{b2fe9c3f-8676-471c-b2b1-b752ef90ba6b}" ma:internalName="TaxCatchAll" ma:showField="CatchAllData" ma:web="9ec367a3-c7fc-4e90-80d7-95ea418a17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F6F204-1535-4901-A253-F89B8DE56B2D}">
  <ds:schemaRefs>
    <ds:schemaRef ds:uri="http://schemas.microsoft.com/office/2006/metadata/properties"/>
    <ds:schemaRef ds:uri="http://schemas.microsoft.com/office/infopath/2007/PartnerControls"/>
    <ds:schemaRef ds:uri="7898b92a-d416-4d6f-bf25-a6d216dd1abc"/>
    <ds:schemaRef ds:uri="9ec367a3-c7fc-4e90-80d7-95ea418a1720"/>
  </ds:schemaRefs>
</ds:datastoreItem>
</file>

<file path=customXml/itemProps2.xml><?xml version="1.0" encoding="utf-8"?>
<ds:datastoreItem xmlns:ds="http://schemas.openxmlformats.org/officeDocument/2006/customXml" ds:itemID="{3BA31BDB-449A-4E50-B4E7-6FEF03EC4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98b92a-d416-4d6f-bf25-a6d216dd1abc"/>
    <ds:schemaRef ds:uri="9ec367a3-c7fc-4e90-80d7-95ea418a1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D106ED-EC17-443B-9027-C5B832F20B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Nicoli Eleonora</dc:creator>
  <cp:keywords/>
  <dc:description/>
  <cp:lastModifiedBy>Nicoli Eleonora</cp:lastModifiedBy>
  <cp:revision/>
  <dcterms:created xsi:type="dcterms:W3CDTF">2015-06-05T18:19:34Z</dcterms:created>
  <dcterms:modified xsi:type="dcterms:W3CDTF">2025-06-27T07:04:12Z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0x010100B8032364556C4649B9A00512132CA26C</vt:lpwstr>
  </property>
  <property fmtid="{D5CDD505-2E9C-101B-9397-08002B2CF9AE}" pid="3" name="MediaServiceImageTags">
    <vt:lpwstr/>
  </property>
</Properties>
</file>